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8390" windowHeight="10905" tabRatio="836" activeTab="5"/>
  </bookViews>
  <sheets>
    <sheet name="Adol Profile by County Series" sheetId="1" r:id="rId1"/>
    <sheet name="3 dose HPV profile" sheetId="2" state="hidden" r:id="rId2"/>
    <sheet name="Adol profile series data" sheetId="3" state="hidden" r:id="rId3"/>
    <sheet name="3 HPV data" sheetId="4" state="hidden" r:id="rId4"/>
    <sheet name="HPV county series" sheetId="5" r:id="rId5"/>
    <sheet name="1+ Tdap" sheetId="6" r:id="rId6"/>
  </sheets>
  <definedNames>
    <definedName name="_xlnm.Print_Area" localSheetId="1">'3 dose HPV profile'!$C$1:$DN$97</definedName>
    <definedName name="_xlnm.Print_Area" localSheetId="0">'Adol Profile by County Series'!$C$1:$AH$97</definedName>
    <definedName name="_xlnm.Print_Area" localSheetId="4">'HPV county series'!$C$1:$I$97</definedName>
    <definedName name="_xlnm.Print_Titles" localSheetId="1">'3 dose HPV profile'!$1:$5</definedName>
    <definedName name="_xlnm.Print_Titles" localSheetId="0">'Adol Profile by County Series'!$1:$5</definedName>
    <definedName name="_xlnm.Print_Titles" localSheetId="2">'Adol profile series data'!$1:$7</definedName>
  </definedNames>
  <calcPr fullCalcOnLoad="1"/>
</workbook>
</file>

<file path=xl/sharedStrings.xml><?xml version="1.0" encoding="utf-8"?>
<sst xmlns="http://schemas.openxmlformats.org/spreadsheetml/2006/main" count="1367" uniqueCount="242">
  <si>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</si>
  <si>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</si>
  <si>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</si>
  <si>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</si>
  <si>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</si>
  <si>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</si>
  <si>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</si>
  <si>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</si>
  <si>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</si>
  <si>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</si>
  <si>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</si>
  <si>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</si>
  <si>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</si>
  <si>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</si>
  <si>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</si>
  <si>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</si>
  <si>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</si>
  <si>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</si>
  <si>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</si>
  <si>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</si>
  <si>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</si>
  <si>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</si>
  <si>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</si>
  <si>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</si>
  <si>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</si>
  <si>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</si>
  <si>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</si>
  <si>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</si>
  <si>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</si>
  <si>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</si>
  <si>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</si>
  <si>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</si>
  <si>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</si>
  <si>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</si>
  <si>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</si>
  <si>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</si>
  <si>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</si>
  <si>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</si>
  <si>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</si>
  <si>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</si>
  <si>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</si>
  <si>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</si>
  <si>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</si>
  <si>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</si>
  <si>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</si>
  <si>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</si>
  <si>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</si>
  <si>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</si>
  <si>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</si>
  <si>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</si>
  <si>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</si>
  <si>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</si>
  <si>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</si>
  <si>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</si>
  <si>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</si>
  <si>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</si>
  <si>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</si>
  <si>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</si>
  <si>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</si>
  <si>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</si>
  <si>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</si>
  <si>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</si>
  <si>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</si>
  <si>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</si>
  <si>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</si>
  <si>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</si>
  <si>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</si>
  <si>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</si>
  <si>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</si>
  <si>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</si>
  <si>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</si>
  <si>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</si>
  <si>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</si>
  <si>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</si>
  <si>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</si>
  <si>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</si>
  <si>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</si>
  <si>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</si>
  <si>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</si>
  <si>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</si>
  <si>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</si>
  <si>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</si>
  <si>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</si>
  <si>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</si>
  <si>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</si>
  <si>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</si>
  <si>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</si>
  <si>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</si>
  <si>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</si>
  <si>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</si>
  <si>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</si>
  <si>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</si>
  <si>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</si>
  <si>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</si>
  <si>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</si>
  <si>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</si>
  <si>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</si>
  <si>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</si>
  <si>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</si>
  <si>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</si>
  <si>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</si>
  <si>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</si>
  <si>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</si>
  <si>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</si>
  <si>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</si>
  <si>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</si>
  <si>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</si>
  <si>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</si>
  <si>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</si>
  <si>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</si>
  <si>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</si>
  <si>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</si>
  <si>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</si>
  <si>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</si>
  <si>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</si>
  <si>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</si>
  <si>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</si>
  <si>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</si>
  <si>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</si>
  <si>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</si>
  <si>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</si>
  <si>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</si>
  <si>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Jan 12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</si>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</sst>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9" fontId="2" fillId="39" borderId="0" xfId="0" applyNumberFormat="1" applyFont="1" applyFill="1" applyAlignment="1">
      <alignment/>
    </xf>
    <xf numFmtId="9" fontId="2" fillId="39" borderId="10" xfId="0" applyNumberFormat="1" applyFont="1" applyFill="1" applyBorder="1" applyAlignment="1">
      <alignment/>
    </xf>
    <xf numFmtId="9" fontId="2" fillId="39" borderId="11" xfId="0" applyNumberFormat="1" applyFont="1" applyFill="1" applyBorder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41" borderId="0" xfId="0" applyFont="1" applyFill="1" applyBorder="1" applyAlignment="1">
      <alignment/>
    </xf>
    <xf numFmtId="9" fontId="2" fillId="41" borderId="0" xfId="0" applyNumberFormat="1" applyFont="1" applyFill="1" applyBorder="1" applyAlignment="1">
      <alignment/>
    </xf>
    <xf numFmtId="9" fontId="2" fillId="41" borderId="11" xfId="0" applyNumberFormat="1" applyFont="1" applyFill="1" applyBorder="1" applyAlignment="1">
      <alignment/>
    </xf>
    <xf numFmtId="9" fontId="2" fillId="41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98"/>
  <sheetViews>
    <sheetView zoomScalePageLayoutView="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90" sqref="N90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14" width="7.00390625" style="0" bestFit="1" customWidth="1"/>
    <col min="15" max="15" width="7.28125" style="0" customWidth="1"/>
    <col min="16" max="16" width="6.8515625" style="0" customWidth="1"/>
    <col min="17" max="17" width="6.28125" style="0" customWidth="1"/>
    <col min="18" max="18" width="7.140625" style="0" customWidth="1"/>
    <col min="19" max="22" width="7.28125" style="0" customWidth="1"/>
    <col min="23" max="33" width="7.28125" style="0" hidden="1" customWidth="1"/>
    <col min="34" max="34" width="7.28125" style="0" bestFit="1" customWidth="1"/>
    <col min="35" max="45" width="7.28125" style="0" hidden="1" customWidth="1"/>
    <col min="46" max="46" width="7.28125" style="0" bestFit="1" customWidth="1"/>
    <col min="47" max="48" width="7.28125" style="0" hidden="1" customWidth="1"/>
    <col min="49" max="49" width="6.7109375" style="13" hidden="1" customWidth="1"/>
    <col min="50" max="50" width="7.28125" style="0" hidden="1" customWidth="1"/>
    <col min="51" max="51" width="7.421875" style="0" hidden="1" customWidth="1"/>
    <col min="52" max="52" width="7.28125" style="23" hidden="1" customWidth="1"/>
    <col min="53" max="54" width="7.140625" style="23" hidden="1" customWidth="1"/>
    <col min="55" max="55" width="6.57421875" style="23" hidden="1" customWidth="1"/>
    <col min="56" max="56" width="7.00390625" style="0" hidden="1" customWidth="1"/>
    <col min="57" max="57" width="7.00390625" style="23" hidden="1" customWidth="1"/>
    <col min="58" max="58" width="6.8515625" style="0" bestFit="1" customWidth="1"/>
    <col min="59" max="59" width="7.00390625" style="16" hidden="1" customWidth="1"/>
    <col min="60" max="60" width="7.00390625" style="0" hidden="1" customWidth="1"/>
    <col min="61" max="61" width="6.7109375" style="23" hidden="1" customWidth="1"/>
    <col min="62" max="62" width="7.28125" style="23" hidden="1" customWidth="1"/>
    <col min="63" max="63" width="6.8515625" style="23" hidden="1" customWidth="1"/>
    <col min="64" max="64" width="6.28125" style="16" hidden="1" customWidth="1"/>
    <col min="65" max="65" width="7.140625" style="0" hidden="1" customWidth="1"/>
    <col min="66" max="66" width="7.140625" style="23" hidden="1" customWidth="1"/>
    <col min="67" max="67" width="6.57421875" style="23" hidden="1" customWidth="1"/>
    <col min="68" max="68" width="7.00390625" style="23" hidden="1" customWidth="1"/>
    <col min="69" max="69" width="7.00390625" style="0" hidden="1" customWidth="1"/>
    <col min="70" max="70" width="6.8515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1"/>
      <c r="AY1" s="24"/>
      <c r="AZ1" s="24"/>
      <c r="BA1" s="24"/>
      <c r="BB1" s="24"/>
      <c r="BC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</row>
    <row r="2" spans="3:68" ht="15.75">
      <c r="C2" s="6" t="s">
        <v>123</v>
      </c>
      <c r="AW2" s="11"/>
      <c r="AY2" s="24"/>
      <c r="AZ2" s="24"/>
      <c r="BA2" s="24"/>
      <c r="BB2" s="24"/>
      <c r="BC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</row>
    <row r="3" spans="3:68" ht="15.75">
      <c r="C3" s="6" t="s">
        <v>125</v>
      </c>
      <c r="AW3" s="11"/>
      <c r="AY3" s="24"/>
      <c r="AZ3" s="24"/>
      <c r="BA3" s="24"/>
      <c r="BB3" s="24"/>
      <c r="BC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</row>
    <row r="4" spans="1:68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14"/>
      <c r="AY4" s="24"/>
      <c r="AZ4" s="24"/>
      <c r="BA4" s="24"/>
      <c r="BB4" s="24"/>
      <c r="BC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1:119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87">
        <v>36892</v>
      </c>
      <c r="F5" s="18">
        <v>40951</v>
      </c>
      <c r="G5" s="26" t="s">
        <v>127</v>
      </c>
      <c r="H5" s="26" t="s">
        <v>128</v>
      </c>
      <c r="I5" s="26" t="s">
        <v>129</v>
      </c>
      <c r="J5" s="26" t="s">
        <v>130</v>
      </c>
      <c r="K5" s="26" t="s">
        <v>131</v>
      </c>
      <c r="L5" s="26" t="s">
        <v>132</v>
      </c>
      <c r="M5" s="26" t="s">
        <v>238</v>
      </c>
      <c r="N5" s="26" t="s">
        <v>239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88"/>
      <c r="AX5" s="17"/>
      <c r="AY5" s="84"/>
      <c r="AZ5" s="89"/>
      <c r="BA5" s="17"/>
      <c r="BB5" s="17"/>
      <c r="BC5" s="17"/>
      <c r="BD5" s="17"/>
      <c r="BE5" s="17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82"/>
      <c r="BQ5" s="82"/>
      <c r="BR5" s="82"/>
      <c r="BS5" s="82"/>
      <c r="BT5" s="82"/>
      <c r="BU5" s="26"/>
      <c r="BV5" s="26"/>
      <c r="BW5" s="26"/>
      <c r="BX5" s="26"/>
      <c r="BY5" s="26"/>
      <c r="BZ5" s="26"/>
      <c r="CA5" s="26"/>
      <c r="CB5" s="82"/>
      <c r="CC5" s="82"/>
      <c r="CD5" s="82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82"/>
      <c r="DO5" s="26"/>
    </row>
    <row r="6" spans="1:134" ht="12.75">
      <c r="A6" s="2">
        <v>47</v>
      </c>
      <c r="B6" s="2">
        <v>1</v>
      </c>
      <c r="C6" s="1" t="s">
        <v>59</v>
      </c>
      <c r="E6" s="3">
        <v>0.19</v>
      </c>
      <c r="F6" s="3">
        <f>SUM('Adol profile series data'!E8/'Adol profile series data'!F8)</f>
        <v>0.4646785266110578</v>
      </c>
      <c r="G6" s="3">
        <f>SUM('Adol profile series data'!G8/'Adol profile series data'!H8)</f>
        <v>0.47359480020680994</v>
      </c>
      <c r="H6" s="3">
        <f>SUM('Adol profile series data'!I8/'Adol profile series data'!J8)</f>
        <v>0.4886413925357722</v>
      </c>
      <c r="I6" s="3">
        <f>SUM('Adol profile series data'!K8/'Adol profile series data'!L8)</f>
        <v>0.4893773974623783</v>
      </c>
      <c r="J6" s="3">
        <f>SUM('Adol profile series data'!M8/'Adol profile series data'!N8)</f>
        <v>0.49800796812749004</v>
      </c>
      <c r="K6" s="3">
        <f>SUM('Adol profile series data'!O8/'Adol profile series data'!P8)</f>
        <v>0.5047351287363125</v>
      </c>
      <c r="L6" s="3">
        <f>SUM('Adol profile series data'!Q8/'Adol profile series data'!R8)</f>
        <v>0.5180293812138299</v>
      </c>
      <c r="M6" s="3">
        <f>SUM('Adol profile series data'!S8/'Adol profile series data'!T8)</f>
        <v>0.5279074938848121</v>
      </c>
      <c r="N6" s="3">
        <f>SUM('Adol profile series data'!U8/'Adol profile series data'!V8)</f>
        <v>0.5318124583364195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15"/>
      <c r="AX6" s="15"/>
      <c r="AY6" s="15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</row>
    <row r="7" spans="1:118" ht="12.75">
      <c r="A7" s="2">
        <v>50</v>
      </c>
      <c r="B7" s="2">
        <v>1</v>
      </c>
      <c r="C7" s="1" t="s">
        <v>62</v>
      </c>
      <c r="E7" s="3">
        <v>0.27</v>
      </c>
      <c r="F7" s="3">
        <f>SUM('Adol profile series data'!E9/'Adol profile series data'!F9)</f>
        <v>0.514081322869231</v>
      </c>
      <c r="G7" s="3">
        <f>SUM('Adol profile series data'!G9/'Adol profile series data'!H9)</f>
        <v>0.5248339286580143</v>
      </c>
      <c r="H7" s="3">
        <f>SUM('Adol profile series data'!I9/'Adol profile series data'!J9)</f>
        <v>0.5405134991204996</v>
      </c>
      <c r="I7" s="3">
        <f>SUM('Adol profile series data'!K9/'Adol profile series data'!L9)</f>
        <v>0.5410836198131023</v>
      </c>
      <c r="J7" s="3">
        <f>SUM('Adol profile series data'!M9/'Adol profile series data'!N9)</f>
        <v>0.5498386055519691</v>
      </c>
      <c r="K7" s="3">
        <f>SUM('Adol profile series data'!O9/'Adol profile series data'!P9)</f>
        <v>0.5569667236871833</v>
      </c>
      <c r="L7" s="3">
        <f>SUM('Adol profile series data'!Q9/'Adol profile series data'!R9)</f>
        <v>0.5692520998919826</v>
      </c>
      <c r="M7" s="3">
        <f>SUM('Adol profile series data'!S9/'Adol profile series data'!T9)</f>
        <v>0.5841494990431161</v>
      </c>
      <c r="N7" s="3">
        <f>SUM('Adol profile series data'!U9/'Adol profile series data'!V9)</f>
        <v>0.5887083828298071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5"/>
      <c r="AX7" s="15"/>
      <c r="AY7" s="15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20"/>
      <c r="CU7" s="83"/>
      <c r="CV7" s="83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</row>
    <row r="8" spans="1:117" ht="12.75">
      <c r="A8" s="2">
        <v>58</v>
      </c>
      <c r="B8" s="2">
        <v>1</v>
      </c>
      <c r="C8" s="1" t="s">
        <v>70</v>
      </c>
      <c r="E8" s="3">
        <v>0.25</v>
      </c>
      <c r="F8" s="3">
        <f>SUM('Adol profile series data'!E10/'Adol profile series data'!F10)</f>
        <v>0.4620643813502991</v>
      </c>
      <c r="G8" s="3">
        <f>SUM('Adol profile series data'!G10/'Adol profile series data'!H10)</f>
        <v>0.46838807670400606</v>
      </c>
      <c r="H8" s="3">
        <f>SUM('Adol profile series data'!I10/'Adol profile series data'!J10)</f>
        <v>0.4868533459895586</v>
      </c>
      <c r="I8" s="3">
        <f>SUM('Adol profile series data'!K10/'Adol profile series data'!L10)</f>
        <v>0.48774230330672746</v>
      </c>
      <c r="J8" s="3">
        <f>SUM('Adol profile series data'!M10/'Adol profile series data'!N10)</f>
        <v>0.5010054582016662</v>
      </c>
      <c r="K8" s="3">
        <f>SUM('Adol profile series data'!O10/'Adol profile series data'!P10)</f>
        <v>0.511183642123452</v>
      </c>
      <c r="L8" s="3">
        <f>SUM('Adol profile series data'!Q10/'Adol profile series data'!R10)</f>
        <v>0.5231800766283525</v>
      </c>
      <c r="M8" s="3">
        <f>SUM('Adol profile series data'!S10/'Adol profile series data'!T10)</f>
        <v>0.5354443700373098</v>
      </c>
      <c r="N8" s="3">
        <f>SUM('Adol profile series data'!U10/'Adol profile series data'!V10)</f>
        <v>0.5411742279832253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5"/>
      <c r="AX8" s="15"/>
      <c r="AY8" s="15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20"/>
      <c r="CU8" s="83"/>
      <c r="CV8" s="83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</row>
    <row r="9" spans="1:117" ht="12.75">
      <c r="A9" s="2">
        <v>63</v>
      </c>
      <c r="B9" s="2">
        <v>1</v>
      </c>
      <c r="C9" s="1" t="s">
        <v>74</v>
      </c>
      <c r="E9" s="3">
        <v>0.16</v>
      </c>
      <c r="F9" s="3">
        <f>SUM('Adol profile series data'!E11/'Adol profile series data'!F11)</f>
        <v>0.4538004225421314</v>
      </c>
      <c r="G9" s="3">
        <f>SUM('Adol profile series data'!G11/'Adol profile series data'!H11)</f>
        <v>0.4630652994079809</v>
      </c>
      <c r="H9" s="3">
        <f>SUM('Adol profile series data'!I11/'Adol profile series data'!J11)</f>
        <v>0.4769090980918895</v>
      </c>
      <c r="I9" s="3">
        <f>SUM('Adol profile series data'!K11/'Adol profile series data'!L11)</f>
        <v>0.47738385704266395</v>
      </c>
      <c r="J9" s="3">
        <f>SUM('Adol profile series data'!M11/'Adol profile series data'!N11)</f>
        <v>0.4856276123753718</v>
      </c>
      <c r="K9" s="3">
        <f>SUM('Adol profile series data'!O11/'Adol profile series data'!P11)</f>
        <v>0.49322295107879555</v>
      </c>
      <c r="L9" s="3">
        <f>SUM('Adol profile series data'!Q11/'Adol profile series data'!R11)</f>
        <v>0.5041512414235648</v>
      </c>
      <c r="M9" s="3">
        <f>SUM('Adol profile series data'!S11/'Adol profile series data'!T11)</f>
        <v>0.5159139551627888</v>
      </c>
      <c r="N9" s="3">
        <f>SUM('Adol profile series data'!U11/'Adol profile series data'!V11)</f>
        <v>0.5205085246870996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5"/>
      <c r="AX9" s="15"/>
      <c r="AY9" s="15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20"/>
      <c r="CU9" s="83"/>
      <c r="CV9" s="83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</row>
    <row r="10" spans="1:117" ht="12.75">
      <c r="A10" s="2">
        <v>74</v>
      </c>
      <c r="B10" s="2">
        <v>1</v>
      </c>
      <c r="C10" s="1" t="s">
        <v>85</v>
      </c>
      <c r="E10" s="3">
        <v>0.45</v>
      </c>
      <c r="F10" s="3">
        <f>SUM('Adol profile series data'!E12/'Adol profile series data'!F12)</f>
        <v>0.5111693113541828</v>
      </c>
      <c r="G10" s="3">
        <f>SUM('Adol profile series data'!G12/'Adol profile series data'!H12)</f>
        <v>0.5208639777038012</v>
      </c>
      <c r="H10" s="3">
        <f>SUM('Adol profile series data'!I12/'Adol profile series data'!J12)</f>
        <v>0.5374844139650873</v>
      </c>
      <c r="I10" s="3">
        <f>SUM('Adol profile series data'!K12/'Adol profile series data'!L12)</f>
        <v>0.5377123266323828</v>
      </c>
      <c r="J10" s="3">
        <f>SUM('Adol profile series data'!M12/'Adol profile series data'!N12)</f>
        <v>0.5463893433045104</v>
      </c>
      <c r="K10" s="3">
        <f>SUM('Adol profile series data'!O12/'Adol profile series data'!P12)</f>
        <v>0.5537945034353529</v>
      </c>
      <c r="L10" s="3">
        <f>SUM('Adol profile series data'!Q12/'Adol profile series data'!R12)</f>
        <v>0.5670393245250567</v>
      </c>
      <c r="M10" s="3">
        <f>SUM('Adol profile series data'!S12/'Adol profile series data'!T12)</f>
        <v>0.5834307536435196</v>
      </c>
      <c r="N10" s="3">
        <f>SUM('Adol profile series data'!U12/'Adol profile series data'!V12)</f>
        <v>0.5907248636009353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5"/>
      <c r="AX10" s="15"/>
      <c r="AY10" s="15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20"/>
      <c r="CU10" s="83"/>
      <c r="CV10" s="83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</row>
    <row r="11" spans="1:117" ht="12.75">
      <c r="A11" s="2">
        <v>81</v>
      </c>
      <c r="B11" s="2">
        <v>1</v>
      </c>
      <c r="C11" s="1" t="s">
        <v>92</v>
      </c>
      <c r="E11" s="3">
        <v>0.12</v>
      </c>
      <c r="F11" s="3">
        <f>SUM('Adol profile series data'!E13/'Adol profile series data'!F13)</f>
        <v>0.42775154377043223</v>
      </c>
      <c r="G11" s="3">
        <f>SUM('Adol profile series data'!G13/'Adol profile series data'!H13)</f>
        <v>0.4327432344192121</v>
      </c>
      <c r="H11" s="3">
        <f>SUM('Adol profile series data'!I13/'Adol profile series data'!J13)</f>
        <v>0.4434902845498872</v>
      </c>
      <c r="I11" s="3">
        <f>SUM('Adol profile series data'!K13/'Adol profile series data'!L13)</f>
        <v>0.4438093851250501</v>
      </c>
      <c r="J11" s="3">
        <f>SUM('Adol profile series data'!M13/'Adol profile series data'!N13)</f>
        <v>0.45175662844204223</v>
      </c>
      <c r="K11" s="3">
        <f>SUM('Adol profile series data'!O13/'Adol profile series data'!P13)</f>
        <v>0.4576308298664331</v>
      </c>
      <c r="L11" s="3">
        <f>SUM('Adol profile series data'!Q13/'Adol profile series data'!R13)</f>
        <v>0.46504094631483167</v>
      </c>
      <c r="M11" s="3">
        <f>SUM('Adol profile series data'!S13/'Adol profile series data'!T13)</f>
        <v>0.4723189667682484</v>
      </c>
      <c r="N11" s="3">
        <f>SUM('Adol profile series data'!U13/'Adol profile series data'!V13)</f>
        <v>0.47636126507988263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5"/>
      <c r="AX11" s="15"/>
      <c r="AY11" s="15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20"/>
      <c r="CU11" s="83"/>
      <c r="CV11" s="83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</row>
    <row r="12" spans="1:117" ht="12.75">
      <c r="A12" s="2">
        <v>82</v>
      </c>
      <c r="B12" s="2">
        <v>1</v>
      </c>
      <c r="C12" s="1" t="s">
        <v>93</v>
      </c>
      <c r="E12" s="3">
        <v>0.06</v>
      </c>
      <c r="F12" s="3">
        <f>SUM('Adol profile series data'!E14/'Adol profile series data'!F14)</f>
        <v>0.4920956114834956</v>
      </c>
      <c r="G12" s="3">
        <f>SUM('Adol profile series data'!G14/'Adol profile series data'!H14)</f>
        <v>0.5007649858081943</v>
      </c>
      <c r="H12" s="3">
        <f>SUM('Adol profile series data'!I14/'Adol profile series data'!J14)</f>
        <v>0.5134490581965916</v>
      </c>
      <c r="I12" s="3">
        <f>SUM('Adol profile series data'!K14/'Adol profile series data'!L14)</f>
        <v>0.5139693697687429</v>
      </c>
      <c r="J12" s="3">
        <f>SUM('Adol profile series data'!M14/'Adol profile series data'!N14)</f>
        <v>0.5208230018464785</v>
      </c>
      <c r="K12" s="3">
        <f>SUM('Adol profile series data'!O14/'Adol profile series data'!P14)</f>
        <v>0.5263407838915976</v>
      </c>
      <c r="L12" s="3">
        <f>SUM('Adol profile series data'!Q14/'Adol profile series data'!R14)</f>
        <v>0.5360511809778771</v>
      </c>
      <c r="M12" s="3">
        <f>SUM('Adol profile series data'!S14/'Adol profile series data'!T14)</f>
        <v>0.5479949479002211</v>
      </c>
      <c r="N12" s="3">
        <f>SUM('Adol profile series data'!U14/'Adol profile series data'!V14)</f>
        <v>0.5524635852132302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5"/>
      <c r="AX12" s="15"/>
      <c r="AY12" s="15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20"/>
      <c r="CU12" s="83"/>
      <c r="CV12" s="83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</row>
    <row r="13" spans="1:117" ht="12.75">
      <c r="A13" s="2">
        <v>84</v>
      </c>
      <c r="B13" s="2">
        <v>1</v>
      </c>
      <c r="C13" s="1" t="s">
        <v>99</v>
      </c>
      <c r="E13" s="3">
        <v>0.07</v>
      </c>
      <c r="F13" s="3">
        <f>SUM('Adol profile series data'!E15/'Adol profile series data'!F15)</f>
        <v>0.5101932750860472</v>
      </c>
      <c r="G13" s="3">
        <f>SUM('Adol profile series data'!G15/'Adol profile series data'!H15)</f>
        <v>0.5153428160460285</v>
      </c>
      <c r="H13" s="3">
        <f>SUM('Adol profile series data'!I15/'Adol profile series data'!J15)</f>
        <v>0.5266585211938936</v>
      </c>
      <c r="I13" s="3">
        <f>SUM('Adol profile series data'!K15/'Adol profile series data'!L15)</f>
        <v>0.5269767504331592</v>
      </c>
      <c r="J13" s="3">
        <f>SUM('Adol profile series data'!M15/'Adol profile series data'!N15)</f>
        <v>0.5327077567001958</v>
      </c>
      <c r="K13" s="3">
        <f>SUM('Adol profile series data'!O15/'Adol profile series data'!P15)</f>
        <v>0.5365384093928794</v>
      </c>
      <c r="L13" s="3">
        <f>SUM('Adol profile series data'!Q15/'Adol profile series data'!R15)</f>
        <v>0.5447288255453409</v>
      </c>
      <c r="M13" s="3">
        <f>SUM('Adol profile series data'!S15/'Adol profile series data'!T15)</f>
        <v>0.5572734238178634</v>
      </c>
      <c r="N13" s="3">
        <f>SUM('Adol profile series data'!U15/'Adol profile series data'!V15)</f>
        <v>0.5628421298138265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5"/>
      <c r="AX13" s="15"/>
      <c r="AY13" s="15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20"/>
      <c r="CU13" s="83"/>
      <c r="CV13" s="83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</row>
    <row r="14" spans="1:117" s="132" customFormat="1" ht="15.75">
      <c r="A14" s="131"/>
      <c r="B14" s="131"/>
      <c r="C14" s="137" t="s">
        <v>104</v>
      </c>
      <c r="D14" s="137"/>
      <c r="E14" s="138"/>
      <c r="F14" s="138">
        <f>SUM('Adol profile series data'!E16/'Adol profile series data'!F16)</f>
        <v>0.4836182139677205</v>
      </c>
      <c r="G14" s="138">
        <f>SUM('Adol profile series data'!G16/'Adol profile series data'!H16)</f>
        <v>0.4917961493309469</v>
      </c>
      <c r="H14" s="138">
        <f>SUM('Adol profile series data'!I16/'Adol profile series data'!J16)</f>
        <v>0.5052107743089677</v>
      </c>
      <c r="I14" s="138">
        <f>SUM('Adol profile series data'!K16/'Adol profile series data'!L16)</f>
        <v>0.5056846392503485</v>
      </c>
      <c r="J14" s="138">
        <f>SUM('Adol profile series data'!M16/'Adol profile series data'!N16)</f>
        <v>0.5133449599588105</v>
      </c>
      <c r="K14" s="138">
        <f>SUM('Adol profile series data'!O16/'Adol profile series data'!P16)</f>
        <v>0.5195617520822334</v>
      </c>
      <c r="L14" s="138">
        <f>SUM('Adol profile series data'!Q16/'Adol profile series data'!R16)</f>
        <v>0.5298231700078552</v>
      </c>
      <c r="M14" s="138">
        <f>SUM('Adol profile series data'!S16/'Adol profile series data'!T16)</f>
        <v>0.5420358731032532</v>
      </c>
      <c r="N14" s="138">
        <f>SUM('Adol profile series data'!U16/'Adol profile series data'!V16)</f>
        <v>0.5468215183610828</v>
      </c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</row>
    <row r="15" spans="1:117" ht="12.75">
      <c r="A15" s="2">
        <v>3</v>
      </c>
      <c r="B15" s="2">
        <v>2</v>
      </c>
      <c r="C15" s="1" t="s">
        <v>4</v>
      </c>
      <c r="E15" s="3">
        <v>0.34</v>
      </c>
      <c r="F15" s="3">
        <f>SUM('Adol profile series data'!E17/'Adol profile series data'!F17)</f>
        <v>0.6606584955539534</v>
      </c>
      <c r="G15" s="3">
        <f>SUM('Adol profile series data'!G17/'Adol profile series data'!H17)</f>
        <v>0.6715284474445516</v>
      </c>
      <c r="H15" s="3">
        <f>SUM('Adol profile series data'!I17/'Adol profile series data'!J17)</f>
        <v>0.6831754407003238</v>
      </c>
      <c r="I15" s="3">
        <f>SUM('Adol profile series data'!K17/'Adol profile series data'!L17)</f>
        <v>0.6835670622078389</v>
      </c>
      <c r="J15" s="3">
        <f>SUM('Adol profile series data'!M17/'Adol profile series data'!N17)</f>
        <v>0.692667145938174</v>
      </c>
      <c r="K15" s="3">
        <f>SUM('Adol profile series data'!O17/'Adol profile series data'!P17)</f>
        <v>0.6969042476601872</v>
      </c>
      <c r="L15" s="3">
        <f>SUM('Adol profile series data'!Q17/'Adol profile series data'!R17)</f>
        <v>0.7041966426858514</v>
      </c>
      <c r="M15" s="3">
        <f>SUM('Adol profile series data'!S17/'Adol profile series data'!T17)</f>
        <v>0.714046021093001</v>
      </c>
      <c r="N15" s="3">
        <f>SUM('Adol profile series data'!U17/'Adol profile series data'!V17)</f>
        <v>0.7176781002638523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5"/>
      <c r="AX15" s="15"/>
      <c r="AY15" s="15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20"/>
      <c r="CU15" s="83"/>
      <c r="CV15" s="83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</row>
    <row r="16" spans="1:117" ht="12.75">
      <c r="A16" s="2">
        <v>11</v>
      </c>
      <c r="B16" s="2">
        <v>2</v>
      </c>
      <c r="C16" s="1" t="s">
        <v>18</v>
      </c>
      <c r="E16" s="3">
        <v>0.23</v>
      </c>
      <c r="F16" s="3">
        <f>SUM('Adol profile series data'!E18/'Adol profile series data'!F18)</f>
        <v>0.4787531450936539</v>
      </c>
      <c r="G16" s="3">
        <f>SUM('Adol profile series data'!G18/'Adol profile series data'!H18)</f>
        <v>0.4866699321251137</v>
      </c>
      <c r="H16" s="3">
        <f>SUM('Adol profile series data'!I18/'Adol profile series data'!J18)</f>
        <v>0.5008457851705667</v>
      </c>
      <c r="I16" s="3">
        <f>SUM('Adol profile series data'!K18/'Adol profile series data'!L18)</f>
        <v>0.5008809641271408</v>
      </c>
      <c r="J16" s="3">
        <f>SUM('Adol profile series data'!M18/'Adol profile series data'!N18)</f>
        <v>0.5078871047605574</v>
      </c>
      <c r="K16" s="3">
        <f>SUM('Adol profile series data'!O18/'Adol profile series data'!P18)</f>
        <v>0.5121657943131984</v>
      </c>
      <c r="L16" s="3">
        <f>SUM('Adol profile series data'!Q18/'Adol profile series data'!R18)</f>
        <v>0.5195356738391846</v>
      </c>
      <c r="M16" s="3">
        <f>SUM('Adol profile series data'!S18/'Adol profile series data'!T18)</f>
        <v>0.5278129840867484</v>
      </c>
      <c r="N16" s="3">
        <f>SUM('Adol profile series data'!U18/'Adol profile series data'!V18)</f>
        <v>0.5328688063063063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5"/>
      <c r="AX16" s="15"/>
      <c r="AY16" s="15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20"/>
      <c r="CU16" s="83"/>
      <c r="CV16" s="83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</row>
    <row r="17" spans="1:117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SUM('Adol profile series data'!E19/'Adol profile series data'!F19)</f>
        <v>0.5994694960212201</v>
      </c>
      <c r="G17" s="3">
        <f>SUM('Adol profile series data'!G19/'Adol profile series data'!H19)</f>
        <v>0.6062550120288693</v>
      </c>
      <c r="H17" s="3">
        <f>SUM('Adol profile series data'!I19/'Adol profile series data'!J19)</f>
        <v>0.6130164731298947</v>
      </c>
      <c r="I17" s="3">
        <f>SUM('Adol profile series data'!K19/'Adol profile series data'!L19)</f>
        <v>0.613225371120108</v>
      </c>
      <c r="J17" s="3">
        <f>SUM('Adol profile series data'!M19/'Adol profile series data'!N19)</f>
        <v>0.6218555585609954</v>
      </c>
      <c r="K17" s="3">
        <f>SUM('Adol profile series data'!O19/'Adol profile series data'!P19)</f>
        <v>0.6263229308005427</v>
      </c>
      <c r="L17" s="3">
        <f>SUM('Adol profile series data'!Q19/'Adol profile series data'!R19)</f>
        <v>0.6387079261672095</v>
      </c>
      <c r="M17" s="3">
        <f>SUM('Adol profile series data'!S19/'Adol profile series data'!T19)</f>
        <v>0.6543939801128729</v>
      </c>
      <c r="N17" s="3">
        <f>SUM('Adol profile series data'!U19/'Adol profile series data'!V19)</f>
        <v>0.6564516129032258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5"/>
      <c r="AX17" s="15"/>
      <c r="AY17" s="15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20"/>
      <c r="CU17" s="83"/>
      <c r="CV17" s="83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</row>
    <row r="18" spans="1:117" ht="12.75">
      <c r="A18" s="2">
        <v>13</v>
      </c>
      <c r="B18" s="2">
        <v>2</v>
      </c>
      <c r="C18" s="1" t="s">
        <v>21</v>
      </c>
      <c r="E18" s="3">
        <v>0.19</v>
      </c>
      <c r="F18" s="3">
        <f>SUM('Adol profile series data'!E20/'Adol profile series data'!F20)</f>
        <v>0.6517466273563834</v>
      </c>
      <c r="G18" s="3">
        <f>SUM('Adol profile series data'!G20/'Adol profile series data'!H20)</f>
        <v>0.6627927927927928</v>
      </c>
      <c r="H18" s="3">
        <f>SUM('Adol profile series data'!I20/'Adol profile series data'!J20)</f>
        <v>0.6796564195298372</v>
      </c>
      <c r="I18" s="3">
        <f>SUM('Adol profile series data'!K20/'Adol profile series data'!L20)</f>
        <v>0.6799927641099855</v>
      </c>
      <c r="J18" s="3">
        <f>SUM('Adol profile series data'!M20/'Adol profile series data'!N20)</f>
        <v>0.6881974054250204</v>
      </c>
      <c r="K18" s="3">
        <f>SUM('Adol profile series data'!O20/'Adol profile series data'!P20)</f>
        <v>0.6937346549058834</v>
      </c>
      <c r="L18" s="3">
        <f>SUM('Adol profile series data'!Q20/'Adol profile series data'!R20)</f>
        <v>0.7016143660438963</v>
      </c>
      <c r="M18" s="3">
        <f>SUM('Adol profile series data'!S20/'Adol profile series data'!T20)</f>
        <v>0.7121884911644767</v>
      </c>
      <c r="N18" s="3">
        <f>SUM('Adol profile series data'!U20/'Adol profile series data'!V20)</f>
        <v>0.7162786484282997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5"/>
      <c r="AX18" s="15"/>
      <c r="AY18" s="15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20"/>
      <c r="CU18" s="83"/>
      <c r="CV18" s="83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</row>
    <row r="19" spans="1:117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SUM('Adol profile series data'!E21/'Adol profile series data'!F21)</f>
        <v>0.4883057615516258</v>
      </c>
      <c r="G19" s="3">
        <f>SUM('Adol profile series data'!G21/'Adol profile series data'!H21)</f>
        <v>0.5010002857959417</v>
      </c>
      <c r="H19" s="3">
        <f>SUM('Adol profile series data'!I21/'Adol profile series data'!J21)</f>
        <v>0.5152552038779584</v>
      </c>
      <c r="I19" s="3">
        <f>SUM('Adol profile series data'!K21/'Adol profile series data'!L21)</f>
        <v>0.515687393040502</v>
      </c>
      <c r="J19" s="3">
        <f>SUM('Adol profile series data'!M21/'Adol profile series data'!N21)</f>
        <v>0.5248571428571429</v>
      </c>
      <c r="K19" s="3">
        <f>SUM('Adol profile series data'!O21/'Adol profile series data'!P21)</f>
        <v>0.5302511415525114</v>
      </c>
      <c r="L19" s="3">
        <f>SUM('Adol profile series data'!Q21/'Adol profile series data'!R21)</f>
        <v>0.5354509359047079</v>
      </c>
      <c r="M19" s="3">
        <f>SUM('Adol profile series data'!S21/'Adol profile series data'!T21)</f>
        <v>0.5463304052139416</v>
      </c>
      <c r="N19" s="3">
        <f>SUM('Adol profile series data'!U21/'Adol profile series data'!V21)</f>
        <v>0.5529612756264237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5"/>
      <c r="AX19" s="15"/>
      <c r="AY19" s="15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20"/>
      <c r="CU19" s="83"/>
      <c r="CV19" s="83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</row>
    <row r="20" spans="1:117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SUM('Adol profile series data'!E22/'Adol profile series data'!F22)</f>
        <v>0.6970918514252807</v>
      </c>
      <c r="G20" s="3">
        <f>SUM('Adol profile series data'!G22/'Adol profile series data'!H22)</f>
        <v>0.6891396332863188</v>
      </c>
      <c r="H20" s="3">
        <f>SUM('Adol profile series data'!I22/'Adol profile series data'!J22)</f>
        <v>0.6989550974301045</v>
      </c>
      <c r="I20" s="3">
        <f>SUM('Adol profile series data'!K22/'Adol profile series data'!L22)</f>
        <v>0.7010746606334841</v>
      </c>
      <c r="J20" s="3">
        <f>SUM('Adol profile series data'!M22/'Adol profile series data'!N22)</f>
        <v>0.7112696148359486</v>
      </c>
      <c r="K20" s="3">
        <f>SUM('Adol profile series data'!O22/'Adol profile series data'!P22)</f>
        <v>0.711340206185567</v>
      </c>
      <c r="L20" s="3">
        <f>SUM('Adol profile series data'!Q22/'Adol profile series data'!R22)</f>
        <v>0.7167332952598515</v>
      </c>
      <c r="M20" s="3">
        <f>SUM('Adol profile series data'!S22/'Adol profile series data'!T22)</f>
        <v>0.7169117647058824</v>
      </c>
      <c r="N20" s="3">
        <f>SUM('Adol profile series data'!U22/'Adol profile series data'!V22)</f>
        <v>0.7176370830977954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5"/>
      <c r="AX20" s="15"/>
      <c r="AY20" s="15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20"/>
      <c r="CU20" s="83"/>
      <c r="CV20" s="83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</row>
    <row r="21" spans="1:117" ht="12.75">
      <c r="A21" s="2">
        <v>34</v>
      </c>
      <c r="B21" s="2">
        <v>2</v>
      </c>
      <c r="C21" s="1" t="s">
        <v>47</v>
      </c>
      <c r="E21" s="3">
        <v>0.4</v>
      </c>
      <c r="F21" s="3">
        <f>SUM('Adol profile series data'!E23/'Adol profile series data'!F23)</f>
        <v>0.5028521281263713</v>
      </c>
      <c r="G21" s="3">
        <f>SUM('Adol profile series data'!G23/'Adol profile series data'!H23)</f>
        <v>0.5153576129881527</v>
      </c>
      <c r="H21" s="3">
        <f>SUM('Adol profile series data'!I23/'Adol profile series data'!J23)</f>
        <v>0.5299802328135296</v>
      </c>
      <c r="I21" s="3">
        <f>SUM('Adol profile series data'!K23/'Adol profile series data'!L23)</f>
        <v>0.5304328718962865</v>
      </c>
      <c r="J21" s="3">
        <f>SUM('Adol profile series data'!M23/'Adol profile series data'!N23)</f>
        <v>0.5429203539823009</v>
      </c>
      <c r="K21" s="3">
        <f>SUM('Adol profile series data'!O23/'Adol profile series data'!P23)</f>
        <v>0.550464807436919</v>
      </c>
      <c r="L21" s="3">
        <f>SUM('Adol profile series data'!Q23/'Adol profile series data'!R23)</f>
        <v>0.5672501661865721</v>
      </c>
      <c r="M21" s="3">
        <f>SUM('Adol profile series data'!S23/'Adol profile series data'!T23)</f>
        <v>0.5862450243255197</v>
      </c>
      <c r="N21" s="3">
        <f>SUM('Adol profile series data'!U23/'Adol profile series data'!V23)</f>
        <v>0.594283181918901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15"/>
      <c r="AX21" s="15"/>
      <c r="AY21" s="15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20"/>
      <c r="CU21" s="83"/>
      <c r="CV21" s="83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</row>
    <row r="22" spans="1:117" ht="12.75">
      <c r="A22" s="2">
        <v>38</v>
      </c>
      <c r="B22" s="2">
        <v>2</v>
      </c>
      <c r="C22" s="1" t="s">
        <v>51</v>
      </c>
      <c r="E22" s="3">
        <v>0.34</v>
      </c>
      <c r="F22" s="3">
        <f>SUM('Adol profile series data'!E24/'Adol profile series data'!F24)</f>
        <v>0.6849896121883656</v>
      </c>
      <c r="G22" s="3">
        <f>SUM('Adol profile series data'!G24/'Adol profile series data'!H24)</f>
        <v>0.6907883387959289</v>
      </c>
      <c r="H22" s="3">
        <f>SUM('Adol profile series data'!I24/'Adol profile series data'!J24)</f>
        <v>0.7003803596127247</v>
      </c>
      <c r="I22" s="3">
        <f>SUM('Adol profile series data'!K24/'Adol profile series data'!L24)</f>
        <v>0.7008473110842124</v>
      </c>
      <c r="J22" s="3">
        <f>SUM('Adol profile series data'!M24/'Adol profile series data'!N24)</f>
        <v>0.7072138228941685</v>
      </c>
      <c r="K22" s="3">
        <f>SUM('Adol profile series data'!O24/'Adol profile series data'!P24)</f>
        <v>0.7105354058721934</v>
      </c>
      <c r="L22" s="3">
        <f>SUM('Adol profile series data'!Q24/'Adol profile series data'!R24)</f>
        <v>0.718728403593642</v>
      </c>
      <c r="M22" s="3">
        <f>SUM('Adol profile series data'!S24/'Adol profile series data'!T24)</f>
        <v>0.7272884134242085</v>
      </c>
      <c r="N22" s="3">
        <f>SUM('Adol profile series data'!U24/'Adol profile series data'!V24)</f>
        <v>0.7293116782675947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5"/>
      <c r="AX22" s="15"/>
      <c r="AY22" s="15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20"/>
      <c r="CU22" s="83"/>
      <c r="CV22" s="83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</row>
    <row r="23" spans="1:117" ht="12.75">
      <c r="A23" s="2">
        <v>39</v>
      </c>
      <c r="B23" s="2">
        <v>2</v>
      </c>
      <c r="C23" s="1" t="s">
        <v>52</v>
      </c>
      <c r="E23" s="3">
        <v>0.39</v>
      </c>
      <c r="F23" s="3">
        <f>SUM('Adol profile series data'!E25/'Adol profile series data'!F25)</f>
        <v>0.6397843779727301</v>
      </c>
      <c r="G23" s="3">
        <f>SUM('Adol profile series data'!G25/'Adol profile series data'!H25)</f>
        <v>0.6490104772991852</v>
      </c>
      <c r="H23" s="3">
        <f>SUM('Adol profile series data'!I25/'Adol profile series data'!J25)</f>
        <v>0.6630780653372932</v>
      </c>
      <c r="I23" s="3">
        <f>SUM('Adol profile series data'!K25/'Adol profile series data'!L25)</f>
        <v>0.6636609558160504</v>
      </c>
      <c r="J23" s="3">
        <f>SUM('Adol profile series data'!M25/'Adol profile series data'!N25)</f>
        <v>0.6711783439490446</v>
      </c>
      <c r="K23" s="3">
        <f>SUM('Adol profile series data'!O25/'Adol profile series data'!P25)</f>
        <v>0.675395729310528</v>
      </c>
      <c r="L23" s="3">
        <f>SUM('Adol profile series data'!Q25/'Adol profile series data'!R25)</f>
        <v>0.6843529474186874</v>
      </c>
      <c r="M23" s="3">
        <f>SUM('Adol profile series data'!S25/'Adol profile series data'!T25)</f>
        <v>0.6945003708805765</v>
      </c>
      <c r="N23" s="3">
        <f>SUM('Adol profile series data'!U25/'Adol profile series data'!V25)</f>
        <v>0.6982744973880006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5"/>
      <c r="AX23" s="15"/>
      <c r="AY23" s="15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20"/>
      <c r="CU23" s="83"/>
      <c r="CV23" s="83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</row>
    <row r="24" spans="1:117" ht="12.75">
      <c r="A24" s="2">
        <v>41</v>
      </c>
      <c r="B24" s="2">
        <v>2</v>
      </c>
      <c r="C24" s="1" t="s">
        <v>54</v>
      </c>
      <c r="E24" s="3">
        <v>0.37</v>
      </c>
      <c r="F24" s="3">
        <f>SUM('Adol profile series data'!E26/'Adol profile series data'!F26)</f>
        <v>0.607310609522069</v>
      </c>
      <c r="G24" s="3">
        <f>SUM('Adol profile series data'!G26/'Adol profile series data'!H26)</f>
        <v>0.6133116527204298</v>
      </c>
      <c r="H24" s="3">
        <f>SUM('Adol profile series data'!I26/'Adol profile series data'!J26)</f>
        <v>0.6295066326624222</v>
      </c>
      <c r="I24" s="3">
        <f>SUM('Adol profile series data'!K26/'Adol profile series data'!L26)</f>
        <v>0.6299170703067665</v>
      </c>
      <c r="J24" s="3">
        <f>SUM('Adol profile series data'!M26/'Adol profile series data'!N26)</f>
        <v>0.6364103128323615</v>
      </c>
      <c r="K24" s="3">
        <f>SUM('Adol profile series data'!O26/'Adol profile series data'!P26)</f>
        <v>0.6411599831461703</v>
      </c>
      <c r="L24" s="3">
        <f>SUM('Adol profile series data'!Q26/'Adol profile series data'!R26)</f>
        <v>0.6501143118427068</v>
      </c>
      <c r="M24" s="3">
        <f>SUM('Adol profile series data'!S26/'Adol profile series data'!T26)</f>
        <v>0.6588359749758331</v>
      </c>
      <c r="N24" s="3">
        <f>SUM('Adol profile series data'!U26/'Adol profile series data'!V26)</f>
        <v>0.6621105125218404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5"/>
      <c r="AX24" s="15"/>
      <c r="AY24" s="15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20"/>
      <c r="CU24" s="83"/>
      <c r="CV24" s="83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</row>
    <row r="25" spans="1:117" ht="12.75">
      <c r="A25" s="2">
        <v>46</v>
      </c>
      <c r="B25" s="2">
        <v>2</v>
      </c>
      <c r="C25" s="1" t="s">
        <v>58</v>
      </c>
      <c r="E25" s="3">
        <v>0.33</v>
      </c>
      <c r="F25" s="3">
        <f>SUM('Adol profile series data'!E27/'Adol profile series data'!F27)</f>
        <v>0.47462454686690836</v>
      </c>
      <c r="G25" s="3">
        <f>SUM('Adol profile series data'!G27/'Adol profile series data'!H27)</f>
        <v>0.5064935064935064</v>
      </c>
      <c r="H25" s="3">
        <f>SUM('Adol profile series data'!I27/'Adol profile series data'!J27)</f>
        <v>0.5247933884297521</v>
      </c>
      <c r="I25" s="3">
        <f>SUM('Adol profile series data'!K27/'Adol profile series data'!L27)</f>
        <v>0.5255333792154164</v>
      </c>
      <c r="J25" s="3">
        <f>SUM('Adol profile series data'!M27/'Adol profile series data'!N27)</f>
        <v>0.5329949238578681</v>
      </c>
      <c r="K25" s="3">
        <f>SUM('Adol profile series data'!O27/'Adol profile series data'!P27)</f>
        <v>0.5361346838215165</v>
      </c>
      <c r="L25" s="3">
        <f>SUM('Adol profile series data'!Q27/'Adol profile series data'!R27)</f>
        <v>0.5489874110563766</v>
      </c>
      <c r="M25" s="3">
        <f>SUM('Adol profile series data'!S27/'Adol profile series data'!T27)</f>
        <v>0.5655276519829834</v>
      </c>
      <c r="N25" s="3">
        <f>SUM('Adol profile series data'!U27/'Adol profile series data'!V27)</f>
        <v>0.5712326888797477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5"/>
      <c r="AX25" s="15"/>
      <c r="AY25" s="15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20"/>
      <c r="CU25" s="83"/>
      <c r="CV25" s="83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</row>
    <row r="26" spans="1:117" ht="12.75">
      <c r="A26" s="2">
        <v>61</v>
      </c>
      <c r="B26" s="2">
        <v>2</v>
      </c>
      <c r="C26" s="1" t="s">
        <v>72</v>
      </c>
      <c r="E26" s="3">
        <v>0.64</v>
      </c>
      <c r="F26" s="3">
        <f>SUM('Adol profile series data'!E28/'Adol profile series data'!F28)</f>
        <v>0.7002791346824843</v>
      </c>
      <c r="G26" s="3">
        <f>SUM('Adol profile series data'!G28/'Adol profile series data'!H28)</f>
        <v>0.7077408056042032</v>
      </c>
      <c r="H26" s="3">
        <f>SUM('Adol profile series data'!I28/'Adol profile series data'!J28)</f>
        <v>0.7216967814793902</v>
      </c>
      <c r="I26" s="3">
        <f>SUM('Adol profile series data'!K28/'Adol profile series data'!L28)</f>
        <v>0.7221555194575888</v>
      </c>
      <c r="J26" s="3">
        <f>SUM('Adol profile series data'!M28/'Adol profile series data'!N28)</f>
        <v>0.7283236994219653</v>
      </c>
      <c r="K26" s="3">
        <f>SUM('Adol profile series data'!O28/'Adol profile series data'!P28)</f>
        <v>0.7323456790123457</v>
      </c>
      <c r="L26" s="3">
        <f>SUM('Adol profile series data'!Q28/'Adol profile series data'!R28)</f>
        <v>0.7357384919514262</v>
      </c>
      <c r="M26" s="3">
        <f>SUM('Adol profile series data'!S28/'Adol profile series data'!T28)</f>
        <v>0.7435915592692254</v>
      </c>
      <c r="N26" s="3">
        <f>SUM('Adol profile series data'!U28/'Adol profile series data'!V28)</f>
        <v>0.746625203194572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5"/>
      <c r="AX26" s="15"/>
      <c r="AY26" s="15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20"/>
      <c r="CU26" s="83"/>
      <c r="CV26" s="83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</row>
    <row r="27" spans="1:117" ht="12.75">
      <c r="A27" s="2">
        <v>70</v>
      </c>
      <c r="B27" s="2">
        <v>2</v>
      </c>
      <c r="C27" s="1" t="s">
        <v>81</v>
      </c>
      <c r="E27" s="3">
        <v>0.34</v>
      </c>
      <c r="F27" s="3">
        <f>SUM('Adol profile series data'!E29/'Adol profile series data'!F29)</f>
        <v>0.643739685088541</v>
      </c>
      <c r="G27" s="3">
        <f>SUM('Adol profile series data'!G29/'Adol profile series data'!H29)</f>
        <v>0.650924115869913</v>
      </c>
      <c r="H27" s="3">
        <f>SUM('Adol profile series data'!I29/'Adol profile series data'!J29)</f>
        <v>0.6624423963133641</v>
      </c>
      <c r="I27" s="3">
        <f>SUM('Adol profile series data'!K29/'Adol profile series data'!L29)</f>
        <v>0.6632711811860579</v>
      </c>
      <c r="J27" s="3">
        <f>SUM('Adol profile series data'!M29/'Adol profile series data'!N29)</f>
        <v>0.6702042982223402</v>
      </c>
      <c r="K27" s="3">
        <f>SUM('Adol profile series data'!O29/'Adol profile series data'!P29)</f>
        <v>0.6751536047385405</v>
      </c>
      <c r="L27" s="3">
        <f>SUM('Adol profile series data'!Q29/'Adol profile series data'!R29)</f>
        <v>0.6840597593759641</v>
      </c>
      <c r="M27" s="3">
        <f>SUM('Adol profile series data'!S29/'Adol profile series data'!T29)</f>
        <v>0.6937233715465366</v>
      </c>
      <c r="N27" s="3">
        <f>SUM('Adol profile series data'!U29/'Adol profile series data'!V29)</f>
        <v>0.6968712975558383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5"/>
      <c r="AX27" s="15"/>
      <c r="AY27" s="15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20"/>
      <c r="CU27" s="83"/>
      <c r="CV27" s="83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</row>
    <row r="28" spans="1:117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SUM('Adol profile series data'!E30/'Adol profile series data'!F30)</f>
        <v>0.5246748619276679</v>
      </c>
      <c r="G28" s="3">
        <f>SUM('Adol profile series data'!G30/'Adol profile series data'!H30)</f>
        <v>0.5327236865698404</v>
      </c>
      <c r="H28" s="3">
        <f>SUM('Adol profile series data'!I30/'Adol profile series data'!J30)</f>
        <v>0.5482014388489208</v>
      </c>
      <c r="I28" s="3">
        <f>SUM('Adol profile series data'!K30/'Adol profile series data'!L30)</f>
        <v>0.5487520201113306</v>
      </c>
      <c r="J28" s="3">
        <f>SUM('Adol profile series data'!M30/'Adol profile series data'!N30)</f>
        <v>0.5626939222485855</v>
      </c>
      <c r="K28" s="3">
        <f>SUM('Adol profile series data'!O30/'Adol profile series data'!P30)</f>
        <v>0.5704096561814191</v>
      </c>
      <c r="L28" s="3">
        <f>SUM('Adol profile series data'!Q30/'Adol profile series data'!R30)</f>
        <v>0.576909024479357</v>
      </c>
      <c r="M28" s="3">
        <f>SUM('Adol profile series data'!S30/'Adol profile series data'!T30)</f>
        <v>0.5852989577619309</v>
      </c>
      <c r="N28" s="3">
        <f>SUM('Adol profile series data'!U30/'Adol profile series data'!V30)</f>
        <v>0.5886550777676121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5"/>
      <c r="AX28" s="15"/>
      <c r="AY28" s="15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20"/>
      <c r="CU28" s="83"/>
      <c r="CV28" s="83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</row>
    <row r="29" spans="1:117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SUM('Adol profile series data'!E31/'Adol profile series data'!F31)</f>
        <v>0.5428142896100354</v>
      </c>
      <c r="G29" s="3">
        <f>SUM('Adol profile series data'!G31/'Adol profile series data'!H31)</f>
        <v>0.5516014234875445</v>
      </c>
      <c r="H29" s="3">
        <f>SUM('Adol profile series data'!I31/'Adol profile series data'!J31)</f>
        <v>0.564318213153178</v>
      </c>
      <c r="I29" s="3">
        <f>SUM('Adol profile series data'!K31/'Adol profile series data'!L31)</f>
        <v>0.564929693961952</v>
      </c>
      <c r="J29" s="3">
        <f>SUM('Adol profile series data'!M31/'Adol profile series data'!N31)</f>
        <v>0.5723574986164914</v>
      </c>
      <c r="K29" s="3">
        <f>SUM('Adol profile series data'!O31/'Adol profile series data'!P31)</f>
        <v>0.5783065855008301</v>
      </c>
      <c r="L29" s="3">
        <f>SUM('Adol profile series data'!Q31/'Adol profile series data'!R31)</f>
        <v>0.5857618651124064</v>
      </c>
      <c r="M29" s="3">
        <f>SUM('Adol profile series data'!S31/'Adol profile series data'!T31)</f>
        <v>0.5940414868439371</v>
      </c>
      <c r="N29" s="3">
        <f>SUM('Adol profile series data'!U31/'Adol profile series data'!V31)</f>
        <v>0.6002227171492205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5"/>
      <c r="AX29" s="15"/>
      <c r="AY29" s="15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20"/>
      <c r="CU29" s="83"/>
      <c r="CV29" s="83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</row>
    <row r="30" spans="1:117" s="132" customFormat="1" ht="15.75">
      <c r="A30" s="131"/>
      <c r="B30" s="131"/>
      <c r="C30" s="137" t="s">
        <v>105</v>
      </c>
      <c r="D30" s="137"/>
      <c r="E30" s="138"/>
      <c r="F30" s="138">
        <f>SUM('Adol profile series data'!E32/'Adol profile series data'!F32)</f>
        <v>0.608300867324853</v>
      </c>
      <c r="G30" s="138">
        <f>SUM('Adol profile series data'!G32/'Adol profile series data'!H32)</f>
        <v>0.6169856884493555</v>
      </c>
      <c r="H30" s="138">
        <f>SUM('Adol profile series data'!I32/'Adol profile series data'!J32)</f>
        <v>0.6312117381063543</v>
      </c>
      <c r="I30" s="138">
        <f>SUM('Adol profile series data'!K32/'Adol profile series data'!L32)</f>
        <v>0.6317045663178326</v>
      </c>
      <c r="J30" s="138">
        <f>SUM('Adol profile series data'!M32/'Adol profile series data'!N32)</f>
        <v>0.6392507074493498</v>
      </c>
      <c r="K30" s="138">
        <f>SUM('Adol profile series data'!O32/'Adol profile series data'!P32)</f>
        <v>0.6438483469056657</v>
      </c>
      <c r="L30" s="138">
        <f>SUM('Adol profile series data'!Q32/'Adol profile series data'!R32)</f>
        <v>0.6522448337354453</v>
      </c>
      <c r="M30" s="138">
        <f>SUM('Adol profile series data'!S32/'Adol profile series data'!T32)</f>
        <v>0.6617803349580387</v>
      </c>
      <c r="N30" s="138">
        <f>SUM('Adol profile series data'!U32/'Adol profile series data'!V32)</f>
        <v>0.6655478879130071</v>
      </c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</row>
    <row r="31" spans="1:117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SUM('Adol profile series data'!E33/'Adol profile series data'!F33)</f>
        <v>0.499621307750568</v>
      </c>
      <c r="G31" s="3">
        <f>SUM('Adol profile series data'!G33/'Adol profile series data'!H33)</f>
        <v>0.5135890271780543</v>
      </c>
      <c r="H31" s="3">
        <f>SUM('Adol profile series data'!I33/'Adol profile series data'!J33)</f>
        <v>0.5307947866087401</v>
      </c>
      <c r="I31" s="3">
        <f>SUM('Adol profile series data'!K33/'Adol profile series data'!L33)</f>
        <v>0.5318170201891133</v>
      </c>
      <c r="J31" s="3">
        <f>SUM('Adol profile series data'!M33/'Adol profile series data'!N33)</f>
        <v>0.5442781020045674</v>
      </c>
      <c r="K31" s="3">
        <f>SUM('Adol profile series data'!O33/'Adol profile series data'!P33)</f>
        <v>0.5562611125222251</v>
      </c>
      <c r="L31" s="3">
        <f>SUM('Adol profile series data'!Q33/'Adol profile series data'!R33)</f>
        <v>0.5797101449275363</v>
      </c>
      <c r="M31" s="3">
        <f>SUM('Adol profile series data'!S33/'Adol profile series data'!T33)</f>
        <v>0.6028132992327365</v>
      </c>
      <c r="N31" s="3">
        <f>SUM('Adol profile series data'!U33/'Adol profile series data'!V33)</f>
        <v>0.6072530864197531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15"/>
      <c r="AX31" s="15"/>
      <c r="AY31" s="15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20"/>
      <c r="CU31" s="83"/>
      <c r="CV31" s="83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</row>
    <row r="32" spans="1:117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SUM('Adol profile series data'!E34/'Adol profile series data'!F34)</f>
        <v>0.46861086375779165</v>
      </c>
      <c r="G32" s="3">
        <f>SUM('Adol profile series data'!G34/'Adol profile series data'!H34)</f>
        <v>0.47625388371060806</v>
      </c>
      <c r="H32" s="3">
        <f>SUM('Adol profile series data'!I34/'Adol profile series data'!J34)</f>
        <v>0.49089712656284273</v>
      </c>
      <c r="I32" s="3">
        <f>SUM('Adol profile series data'!K34/'Adol profile series data'!L34)</f>
        <v>0.49177811883358913</v>
      </c>
      <c r="J32" s="3">
        <f>SUM('Adol profile series data'!M34/'Adol profile series data'!N34)</f>
        <v>0.5025291400923686</v>
      </c>
      <c r="K32" s="3">
        <f>SUM('Adol profile series data'!O34/'Adol profile series data'!P34)</f>
        <v>0.5110083663584324</v>
      </c>
      <c r="L32" s="3">
        <f>SUM('Adol profile series data'!Q34/'Adol profile series data'!R34)</f>
        <v>0.5371554575523705</v>
      </c>
      <c r="M32" s="3">
        <f>SUM('Adol profile series data'!S34/'Adol profile series data'!T34)</f>
        <v>0.5595159515951595</v>
      </c>
      <c r="N32" s="3">
        <f>SUM('Adol profile series data'!U34/'Adol profile series data'!V34)</f>
        <v>0.5648351648351648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5"/>
      <c r="AX32" s="15"/>
      <c r="AY32" s="15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20"/>
      <c r="CU32" s="83"/>
      <c r="CV32" s="83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</row>
    <row r="33" spans="1:117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SUM('Adol profile series data'!E35/'Adol profile series data'!F35)</f>
        <v>0.4257746817199135</v>
      </c>
      <c r="G33" s="3">
        <f>SUM('Adol profile series data'!G35/'Adol profile series data'!H35)</f>
        <v>0.4351227732306211</v>
      </c>
      <c r="H33" s="3">
        <f>SUM('Adol profile series data'!I35/'Adol profile series data'!J35)</f>
        <v>0.45376938800048094</v>
      </c>
      <c r="I33" s="3">
        <f>SUM('Adol profile series data'!K35/'Adol profile series data'!L35)</f>
        <v>0.45509198028135145</v>
      </c>
      <c r="J33" s="3">
        <f>SUM('Adol profile series data'!M35/'Adol profile series data'!N35)</f>
        <v>0.46480057664584334</v>
      </c>
      <c r="K33" s="3">
        <f>SUM('Adol profile series data'!O35/'Adol profile series data'!P35)</f>
        <v>0.47149885995439816</v>
      </c>
      <c r="L33" s="3">
        <f>SUM('Adol profile series data'!Q35/'Adol profile series data'!R35)</f>
        <v>0.4892678273312664</v>
      </c>
      <c r="M33" s="3">
        <f>SUM('Adol profile series data'!S35/'Adol profile series data'!T35)</f>
        <v>0.5119202941525324</v>
      </c>
      <c r="N33" s="3">
        <f>SUM('Adol profile series data'!U35/'Adol profile series data'!V35)</f>
        <v>0.5186148209431509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15"/>
      <c r="AX33" s="15"/>
      <c r="AY33" s="15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20"/>
      <c r="CU33" s="83"/>
      <c r="CV33" s="83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</row>
    <row r="34" spans="1:117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SUM('Adol profile series data'!E36/'Adol profile series data'!F36)</f>
        <v>0.5985663082437276</v>
      </c>
      <c r="G34" s="3">
        <f>SUM('Adol profile series data'!G36/'Adol profile series data'!H36)</f>
        <v>0.6089126559714795</v>
      </c>
      <c r="H34" s="3">
        <f>SUM('Adol profile series data'!I36/'Adol profile series data'!J36)</f>
        <v>0.6252631578947369</v>
      </c>
      <c r="I34" s="3">
        <f>SUM('Adol profile series data'!K36/'Adol profile series data'!L36)</f>
        <v>0.6259649122807017</v>
      </c>
      <c r="J34" s="3">
        <f>SUM('Adol profile series data'!M36/'Adol profile series data'!N36)</f>
        <v>0.6332868108862526</v>
      </c>
      <c r="K34" s="3">
        <f>SUM('Adol profile series data'!O36/'Adol profile series data'!P36)</f>
        <v>0.6411682892906815</v>
      </c>
      <c r="L34" s="3">
        <f>SUM('Adol profile series data'!Q36/'Adol profile series data'!R36)</f>
        <v>0.6543380573798825</v>
      </c>
      <c r="M34" s="3">
        <f>SUM('Adol profile series data'!S36/'Adol profile series data'!T36)</f>
        <v>0.6761442441054092</v>
      </c>
      <c r="N34" s="3">
        <f>SUM('Adol profile series data'!U36/'Adol profile series data'!V36)</f>
        <v>0.6814866273011463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15"/>
      <c r="AX34" s="15"/>
      <c r="AY34" s="15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20"/>
      <c r="CU34" s="83"/>
      <c r="CV34" s="83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</row>
    <row r="35" spans="1:117" ht="12.75">
      <c r="A35" s="2">
        <v>33</v>
      </c>
      <c r="B35" s="2">
        <v>3</v>
      </c>
      <c r="C35" s="1" t="s">
        <v>46</v>
      </c>
      <c r="E35" s="3">
        <v>0.29</v>
      </c>
      <c r="F35" s="3">
        <f>SUM('Adol profile series data'!E37/'Adol profile series data'!F37)</f>
        <v>0.4309860336367068</v>
      </c>
      <c r="G35" s="3">
        <f>SUM('Adol profile series data'!G37/'Adol profile series data'!H37)</f>
        <v>0.4387986876419618</v>
      </c>
      <c r="H35" s="3">
        <f>SUM('Adol profile series data'!I37/'Adol profile series data'!J37)</f>
        <v>0.4539518317503392</v>
      </c>
      <c r="I35" s="3">
        <f>SUM('Adol profile series data'!K37/'Adol profile series data'!L37)</f>
        <v>0.45444138223447106</v>
      </c>
      <c r="J35" s="3">
        <f>SUM('Adol profile series data'!M37/'Adol profile series data'!N37)</f>
        <v>0.4615809604759881</v>
      </c>
      <c r="K35" s="3">
        <f>SUM('Adol profile series data'!O37/'Adol profile series data'!P37)</f>
        <v>0.4692310972749371</v>
      </c>
      <c r="L35" s="3">
        <f>SUM('Adol profile series data'!Q37/'Adol profile series data'!R37)</f>
        <v>0.4830095009843362</v>
      </c>
      <c r="M35" s="3">
        <f>SUM('Adol profile series data'!S37/'Adol profile series data'!T37)</f>
        <v>0.49641638225255974</v>
      </c>
      <c r="N35" s="3">
        <f>SUM('Adol profile series data'!U37/'Adol profile series data'!V37)</f>
        <v>0.5013244467230624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15"/>
      <c r="AX35" s="15"/>
      <c r="AY35" s="15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20"/>
      <c r="CU35" s="83"/>
      <c r="CV35" s="83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</row>
    <row r="36" spans="1:117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SUM('Adol profile series data'!E38/'Adol profile series data'!F38)</f>
        <v>0.5568081343943413</v>
      </c>
      <c r="G36" s="3">
        <f>SUM('Adol profile series data'!G38/'Adol profile series data'!H38)</f>
        <v>0.5670557146003083</v>
      </c>
      <c r="H36" s="3">
        <f>SUM('Adol profile series data'!I38/'Adol profile series data'!J38)</f>
        <v>0.5758567998253656</v>
      </c>
      <c r="I36" s="3">
        <f>SUM('Adol profile series data'!K38/'Adol profile series data'!L38)</f>
        <v>0.5757311217808817</v>
      </c>
      <c r="J36" s="3">
        <f>SUM('Adol profile series data'!M38/'Adol profile series data'!N38)</f>
        <v>0.5808552203169091</v>
      </c>
      <c r="K36" s="3">
        <f>SUM('Adol profile series data'!O38/'Adol profile series data'!P38)</f>
        <v>0.585856401384083</v>
      </c>
      <c r="L36" s="3">
        <f>SUM('Adol profile series data'!Q38/'Adol profile series data'!R38)</f>
        <v>0.6022603781786569</v>
      </c>
      <c r="M36" s="3">
        <f>SUM('Adol profile series data'!S38/'Adol profile series data'!T38)</f>
        <v>0.6215104955637308</v>
      </c>
      <c r="N36" s="3">
        <f>SUM('Adol profile series data'!U38/'Adol profile series data'!V38)</f>
        <v>0.6296296296296297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5"/>
      <c r="AX36" s="15"/>
      <c r="AY36" s="15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20"/>
      <c r="CU36" s="83"/>
      <c r="CV36" s="83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</row>
    <row r="37" spans="1:117" s="132" customFormat="1" ht="15.75">
      <c r="A37" s="131"/>
      <c r="B37" s="131"/>
      <c r="C37" s="137" t="s">
        <v>106</v>
      </c>
      <c r="D37" s="137"/>
      <c r="E37" s="138"/>
      <c r="F37" s="138">
        <f>SUM('Adol profile series data'!E39/'Adol profile series data'!F39)</f>
        <v>0.4609062082777036</v>
      </c>
      <c r="G37" s="138">
        <f>SUM('Adol profile series data'!G39/'Adol profile series data'!H39)</f>
        <v>0.469971381420902</v>
      </c>
      <c r="H37" s="138">
        <f>SUM('Adol profile series data'!I39/'Adol profile series data'!J39)</f>
        <v>0.4856288176721613</v>
      </c>
      <c r="I37" s="138">
        <f>SUM('Adol profile series data'!K39/'Adol profile series data'!L39)</f>
        <v>0.48629936412315933</v>
      </c>
      <c r="J37" s="138">
        <f>SUM('Adol profile series data'!M39/'Adol profile series data'!N39)</f>
        <v>0.49463557461047786</v>
      </c>
      <c r="K37" s="138">
        <f>SUM('Adol profile series data'!O39/'Adol profile series data'!P39)</f>
        <v>0.5024182910743075</v>
      </c>
      <c r="L37" s="138">
        <f>SUM('Adol profile series data'!Q39/'Adol profile series data'!R39)</f>
        <v>0.5191138869095024</v>
      </c>
      <c r="M37" s="138">
        <f>SUM('Adol profile series data'!S39/'Adol profile series data'!T39)</f>
        <v>0.5367648596098764</v>
      </c>
      <c r="N37" s="138">
        <f>SUM('Adol profile series data'!U39/'Adol profile series data'!V39)</f>
        <v>0.5423392155222883</v>
      </c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</row>
    <row r="38" spans="1:117" ht="12.75">
      <c r="A38" s="2">
        <v>9</v>
      </c>
      <c r="B38" s="2">
        <v>4</v>
      </c>
      <c r="C38" s="1" t="s">
        <v>15</v>
      </c>
      <c r="E38" s="3">
        <v>0.55</v>
      </c>
      <c r="F38" s="3">
        <f>SUM('Adol profile series data'!E40/'Adol profile series data'!F40)</f>
        <v>0.6047094886442803</v>
      </c>
      <c r="G38" s="3">
        <f>SUM('Adol profile series data'!G40/'Adol profile series data'!H40)</f>
        <v>0.6170419794273005</v>
      </c>
      <c r="H38" s="3">
        <f>SUM('Adol profile series data'!I40/'Adol profile series data'!J40)</f>
        <v>0.6301865775549986</v>
      </c>
      <c r="I38" s="3">
        <f>SUM('Adol profile series data'!K40/'Adol profile series data'!L40)</f>
        <v>0.630098844493944</v>
      </c>
      <c r="J38" s="3">
        <f>SUM('Adol profile series data'!M40/'Adol profile series data'!N40)</f>
        <v>0.637590428491931</v>
      </c>
      <c r="K38" s="3">
        <f>SUM('Adol profile series data'!O40/'Adol profile series data'!P40)</f>
        <v>0.6438584316446911</v>
      </c>
      <c r="L38" s="3">
        <f>SUM('Adol profile series data'!Q40/'Adol profile series data'!R40)</f>
        <v>0.6512727778550563</v>
      </c>
      <c r="M38" s="3">
        <f>SUM('Adol profile series data'!S40/'Adol profile series data'!T40)</f>
        <v>0.6589861751152074</v>
      </c>
      <c r="N38" s="3">
        <f>SUM('Adol profile series data'!U40/'Adol profile series data'!V40)</f>
        <v>0.6640145170295924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15"/>
      <c r="AX38" s="15"/>
      <c r="AY38" s="15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20"/>
      <c r="CU38" s="83"/>
      <c r="CV38" s="83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</row>
    <row r="39" spans="1:117" ht="12.75">
      <c r="A39" s="2">
        <v>25</v>
      </c>
      <c r="B39" s="2">
        <v>4</v>
      </c>
      <c r="C39" s="1" t="s">
        <v>38</v>
      </c>
      <c r="E39" s="3">
        <v>0.27</v>
      </c>
      <c r="F39" s="3">
        <f>SUM('Adol profile series data'!E41/'Adol profile series data'!F41)</f>
        <v>0.47140590971419355</v>
      </c>
      <c r="G39" s="3">
        <f>SUM('Adol profile series data'!G41/'Adol profile series data'!H41)</f>
        <v>0.4812074578277597</v>
      </c>
      <c r="H39" s="3">
        <f>SUM('Adol profile series data'!I41/'Adol profile series data'!J41)</f>
        <v>0.5009776763891152</v>
      </c>
      <c r="I39" s="3">
        <f>SUM('Adol profile series data'!K41/'Adol profile series data'!L41)</f>
        <v>0.5014665942422596</v>
      </c>
      <c r="J39" s="3">
        <f>SUM('Adol profile series data'!M41/'Adol profile series data'!N41)</f>
        <v>0.5096276581298715</v>
      </c>
      <c r="K39" s="3">
        <f>SUM('Adol profile series data'!O41/'Adol profile series data'!P41)</f>
        <v>0.5165951436797219</v>
      </c>
      <c r="L39" s="3">
        <f>SUM('Adol profile series data'!Q41/'Adol profile series data'!R41)</f>
        <v>0.5281900723101179</v>
      </c>
      <c r="M39" s="3">
        <f>SUM('Adol profile series data'!S41/'Adol profile series data'!T41)</f>
        <v>0.5438243764603597</v>
      </c>
      <c r="N39" s="3">
        <f>SUM('Adol profile series data'!U41/'Adol profile series data'!V41)</f>
        <v>0.5500584445592193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5"/>
      <c r="AX39" s="15"/>
      <c r="AY39" s="15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20"/>
      <c r="CU39" s="83"/>
      <c r="CV39" s="83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</row>
    <row r="40" spans="1:117" ht="12.75">
      <c r="A40" s="2">
        <v>32</v>
      </c>
      <c r="B40" s="2">
        <v>4</v>
      </c>
      <c r="C40" s="1" t="s">
        <v>45</v>
      </c>
      <c r="E40" s="3">
        <v>0.71</v>
      </c>
      <c r="F40" s="3">
        <f>SUM('Adol profile series data'!E42/'Adol profile series data'!F42)</f>
        <v>0.5984087102177554</v>
      </c>
      <c r="G40" s="3">
        <f>SUM('Adol profile series data'!G42/'Adol profile series data'!H42)</f>
        <v>0.607472712006717</v>
      </c>
      <c r="H40" s="3">
        <f>SUM('Adol profile series data'!I42/'Adol profile series data'!J42)</f>
        <v>0.6205583756345178</v>
      </c>
      <c r="I40" s="3">
        <f>SUM('Adol profile series data'!K42/'Adol profile series data'!L42)</f>
        <v>0.6211993243243243</v>
      </c>
      <c r="J40" s="3">
        <f>SUM('Adol profile series data'!M42/'Adol profile series data'!N42)</f>
        <v>0.628498727735369</v>
      </c>
      <c r="K40" s="3">
        <f>SUM('Adol profile series data'!O42/'Adol profile series data'!P42)</f>
        <v>0.6348122866894198</v>
      </c>
      <c r="L40" s="3">
        <f>SUM('Adol profile series data'!Q42/'Adol profile series data'!R42)</f>
        <v>0.644955300127714</v>
      </c>
      <c r="M40" s="3">
        <f>SUM('Adol profile series data'!S42/'Adol profile series data'!T42)</f>
        <v>0.6577494692144373</v>
      </c>
      <c r="N40" s="3">
        <f>SUM('Adol profile series data'!U42/'Adol profile series data'!V42)</f>
        <v>0.662007623888183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5"/>
      <c r="AX40" s="15"/>
      <c r="AY40" s="15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20"/>
      <c r="CU40" s="83"/>
      <c r="CV40" s="83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</row>
    <row r="41" spans="1:117" ht="12.75">
      <c r="A41" s="2">
        <v>44</v>
      </c>
      <c r="B41" s="2">
        <v>4</v>
      </c>
      <c r="C41" s="1" t="s">
        <v>56</v>
      </c>
      <c r="E41" s="3">
        <v>0.35</v>
      </c>
      <c r="F41" s="3">
        <f>SUM('Adol profile series data'!E43/'Adol profile series data'!F43)</f>
        <v>0.48574338085539714</v>
      </c>
      <c r="G41" s="3">
        <f>SUM('Adol profile series data'!G43/'Adol profile series data'!H43)</f>
        <v>0.4916909620991254</v>
      </c>
      <c r="H41" s="3">
        <f>SUM('Adol profile series data'!I43/'Adol profile series data'!J43)</f>
        <v>0.5073292289651129</v>
      </c>
      <c r="I41" s="3">
        <f>SUM('Adol profile series data'!K43/'Adol profile series data'!L43)</f>
        <v>0.5079900307872746</v>
      </c>
      <c r="J41" s="3">
        <f>SUM('Adol profile series data'!M43/'Adol profile series data'!N43)</f>
        <v>0.5143695014662757</v>
      </c>
      <c r="K41" s="3">
        <f>SUM('Adol profile series data'!O43/'Adol profile series data'!P43)</f>
        <v>0.5225806451612903</v>
      </c>
      <c r="L41" s="3">
        <f>SUM('Adol profile series data'!Q43/'Adol profile series data'!R43)</f>
        <v>0.5334900117508813</v>
      </c>
      <c r="M41" s="3">
        <f>SUM('Adol profile series data'!S43/'Adol profile series data'!T43)</f>
        <v>0.5486364299256234</v>
      </c>
      <c r="N41" s="3">
        <f>SUM('Adol profile series data'!U43/'Adol profile series data'!V43)</f>
        <v>0.5518345952242283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5"/>
      <c r="AX41" s="15"/>
      <c r="AY41" s="15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20"/>
      <c r="CU41" s="83"/>
      <c r="CV41" s="83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</row>
    <row r="42" spans="1:117" ht="12.75">
      <c r="A42" s="2">
        <v>56</v>
      </c>
      <c r="B42" s="2">
        <v>4</v>
      </c>
      <c r="C42" s="1" t="s">
        <v>68</v>
      </c>
      <c r="E42" s="3">
        <v>0.48</v>
      </c>
      <c r="F42" s="3">
        <f>SUM('Adol profile series data'!E44/'Adol profile series data'!F44)</f>
        <v>0.4436459246275197</v>
      </c>
      <c r="G42" s="3">
        <f>SUM('Adol profile series data'!G44/'Adol profile series data'!H44)</f>
        <v>0.4589649764767381</v>
      </c>
      <c r="H42" s="3">
        <f>SUM('Adol profile series data'!I44/'Adol profile series data'!J44)</f>
        <v>0.4855059885436556</v>
      </c>
      <c r="I42" s="3">
        <f>SUM('Adol profile series data'!K44/'Adol profile series data'!L44)</f>
        <v>0.486453629732546</v>
      </c>
      <c r="J42" s="3">
        <f>SUM('Adol profile series data'!M44/'Adol profile series data'!N44)</f>
        <v>0.5017464198393293</v>
      </c>
      <c r="K42" s="3">
        <f>SUM('Adol profile series data'!O44/'Adol profile series data'!P44)</f>
        <v>0.513565552249256</v>
      </c>
      <c r="L42" s="3">
        <f>SUM('Adol profile series data'!Q44/'Adol profile series data'!R44)</f>
        <v>0.5350831146106737</v>
      </c>
      <c r="M42" s="3">
        <f>SUM('Adol profile series data'!S44/'Adol profile series data'!T44)</f>
        <v>0.5542527126356318</v>
      </c>
      <c r="N42" s="3">
        <f>SUM('Adol profile series data'!U44/'Adol profile series data'!V44)</f>
        <v>0.5624231782265144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5"/>
      <c r="AX42" s="15"/>
      <c r="AY42" s="15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20"/>
      <c r="CU42" s="83"/>
      <c r="CV42" s="83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</row>
    <row r="43" spans="1:117" ht="12.75">
      <c r="A43" s="2">
        <v>73</v>
      </c>
      <c r="B43" s="2">
        <v>4</v>
      </c>
      <c r="C43" s="1" t="s">
        <v>84</v>
      </c>
      <c r="E43" s="3">
        <v>0.36</v>
      </c>
      <c r="F43" s="3">
        <f>SUM('Adol profile series data'!E45/'Adol profile series data'!F45)</f>
        <v>0.5470788253477589</v>
      </c>
      <c r="G43" s="3">
        <f>SUM('Adol profile series data'!G45/'Adol profile series data'!H45)</f>
        <v>0.5555899467624118</v>
      </c>
      <c r="H43" s="3">
        <f>SUM('Adol profile series data'!I45/'Adol profile series data'!J45)</f>
        <v>0.5703685227910457</v>
      </c>
      <c r="I43" s="3">
        <f>SUM('Adol profile series data'!K45/'Adol profile series data'!L45)</f>
        <v>0.5708852867830424</v>
      </c>
      <c r="J43" s="3">
        <f>SUM('Adol profile series data'!M45/'Adol profile series data'!N45)</f>
        <v>0.578242363545318</v>
      </c>
      <c r="K43" s="3">
        <f>SUM('Adol profile series data'!O45/'Adol profile series data'!P45)</f>
        <v>0.5840919078410446</v>
      </c>
      <c r="L43" s="3">
        <f>SUM('Adol profile series data'!Q45/'Adol profile series data'!R45)</f>
        <v>0.5971882256950982</v>
      </c>
      <c r="M43" s="3">
        <f>SUM('Adol profile series data'!S45/'Adol profile series data'!T45)</f>
        <v>0.6099335256490656</v>
      </c>
      <c r="N43" s="3">
        <f>SUM('Adol profile series data'!U45/'Adol profile series data'!V45)</f>
        <v>0.614989024772656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5"/>
      <c r="AX43" s="15"/>
      <c r="AY43" s="15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20"/>
      <c r="CU43" s="83"/>
      <c r="CV43" s="83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</row>
    <row r="44" spans="1:117" ht="12.75">
      <c r="A44" s="2">
        <v>76</v>
      </c>
      <c r="B44" s="2">
        <v>4</v>
      </c>
      <c r="C44" s="1" t="s">
        <v>87</v>
      </c>
      <c r="E44" s="3">
        <v>0.52</v>
      </c>
      <c r="F44" s="3">
        <f>SUM('Adol profile series data'!E46/'Adol profile series data'!F46)</f>
        <v>0.49085838239851254</v>
      </c>
      <c r="G44" s="3">
        <f>SUM('Adol profile series data'!G46/'Adol profile series data'!H46)</f>
        <v>0.4981470043236566</v>
      </c>
      <c r="H44" s="3">
        <f>SUM('Adol profile series data'!I46/'Adol profile series data'!J46)</f>
        <v>0.5116423470971748</v>
      </c>
      <c r="I44" s="3">
        <f>SUM('Adol profile series data'!K46/'Adol profile series data'!L46)</f>
        <v>0.5133457479826194</v>
      </c>
      <c r="J44" s="3">
        <f>SUM('Adol profile series data'!M46/'Adol profile series data'!N46)</f>
        <v>0.5204841713221602</v>
      </c>
      <c r="K44" s="3">
        <f>SUM('Adol profile series data'!O46/'Adol profile series data'!P46)</f>
        <v>0.5271317829457365</v>
      </c>
      <c r="L44" s="3">
        <f>SUM('Adol profile series data'!Q46/'Adol profile series data'!R46)</f>
        <v>0.5386774797255146</v>
      </c>
      <c r="M44" s="3">
        <f>SUM('Adol profile series data'!S46/'Adol profile series data'!T46)</f>
        <v>0.55625</v>
      </c>
      <c r="N44" s="3">
        <f>SUM('Adol profile series data'!U46/'Adol profile series data'!V46)</f>
        <v>0.5595126522961574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5"/>
      <c r="AX44" s="15"/>
      <c r="AY44" s="15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20"/>
      <c r="CU44" s="83"/>
      <c r="CV44" s="83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</row>
    <row r="45" spans="1:117" ht="12.75">
      <c r="A45" s="2">
        <v>78</v>
      </c>
      <c r="B45" s="2">
        <v>4</v>
      </c>
      <c r="C45" s="1" t="s">
        <v>89</v>
      </c>
      <c r="E45" s="3">
        <v>0.4</v>
      </c>
      <c r="F45" s="3">
        <f>SUM('Adol profile series data'!E47/'Adol profile series data'!F47)</f>
        <v>0.4834690147865094</v>
      </c>
      <c r="G45" s="3">
        <f>SUM('Adol profile series data'!G47/'Adol profile series data'!H47)</f>
        <v>0.4916210386593662</v>
      </c>
      <c r="H45" s="3">
        <f>SUM('Adol profile series data'!I47/'Adol profile series data'!J47)</f>
        <v>0.5052334274796478</v>
      </c>
      <c r="I45" s="3">
        <f>SUM('Adol profile series data'!K47/'Adol profile series data'!L47)</f>
        <v>0.5052351670267575</v>
      </c>
      <c r="J45" s="3">
        <f>SUM('Adol profile series data'!M47/'Adol profile series data'!N47)</f>
        <v>0.512982689747004</v>
      </c>
      <c r="K45" s="3">
        <f>SUM('Adol profile series data'!O47/'Adol profile series data'!P47)</f>
        <v>0.5225795700716547</v>
      </c>
      <c r="L45" s="3">
        <f>SUM('Adol profile series data'!Q47/'Adol profile series data'!R47)</f>
        <v>0.5374853898814493</v>
      </c>
      <c r="M45" s="3">
        <f>SUM('Adol profile series data'!S47/'Adol profile series data'!T47)</f>
        <v>0.5470371610311349</v>
      </c>
      <c r="N45" s="3">
        <f>SUM('Adol profile series data'!U47/'Adol profile series data'!V47)</f>
        <v>0.5551464435146444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15"/>
      <c r="AX45" s="15"/>
      <c r="AY45" s="15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20"/>
      <c r="CU45" s="83"/>
      <c r="CV45" s="83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</row>
    <row r="46" spans="1:117" ht="12.75">
      <c r="A46" s="2">
        <v>79</v>
      </c>
      <c r="B46" s="2">
        <v>4</v>
      </c>
      <c r="C46" s="1" t="s">
        <v>90</v>
      </c>
      <c r="E46" s="3">
        <v>0.57</v>
      </c>
      <c r="F46" s="3">
        <f>SUM('Adol profile series data'!E48/'Adol profile series data'!F48)</f>
        <v>0.5141884222474461</v>
      </c>
      <c r="G46" s="3">
        <f>SUM('Adol profile series data'!G48/'Adol profile series data'!H48)</f>
        <v>0.5259917920656635</v>
      </c>
      <c r="H46" s="3">
        <f>SUM('Adol profile series data'!I48/'Adol profile series data'!J48)</f>
        <v>0.5427654207750516</v>
      </c>
      <c r="I46" s="3">
        <f>SUM('Adol profile series data'!K48/'Adol profile series data'!L48)</f>
        <v>0.5434533363907361</v>
      </c>
      <c r="J46" s="3">
        <f>SUM('Adol profile series data'!M48/'Adol profile series data'!N48)</f>
        <v>0.5551724137931034</v>
      </c>
      <c r="K46" s="3">
        <f>SUM('Adol profile series data'!O48/'Adol profile series data'!P48)</f>
        <v>0.562442396313364</v>
      </c>
      <c r="L46" s="3">
        <f>SUM('Adol profile series data'!Q48/'Adol profile series data'!R48)</f>
        <v>0.5728782287822878</v>
      </c>
      <c r="M46" s="3">
        <f>SUM('Adol profile series data'!S48/'Adol profile series data'!T48)</f>
        <v>0.5913605913605914</v>
      </c>
      <c r="N46" s="3">
        <f>SUM('Adol profile series data'!U48/'Adol profile series data'!V48)</f>
        <v>0.6028864059590316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15"/>
      <c r="AX46" s="15"/>
      <c r="AY46" s="15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20"/>
      <c r="CU46" s="83"/>
      <c r="CV46" s="83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</row>
    <row r="47" spans="1:117" s="132" customFormat="1" ht="15.75">
      <c r="A47" s="131"/>
      <c r="B47" s="131"/>
      <c r="C47" s="137" t="s">
        <v>107</v>
      </c>
      <c r="D47" s="137"/>
      <c r="E47" s="138"/>
      <c r="F47" s="138">
        <f>SUM('Adol profile series data'!E49/'Adol profile series data'!F49)</f>
        <v>0.5022262597714299</v>
      </c>
      <c r="G47" s="138">
        <f>SUM('Adol profile series data'!G49/'Adol profile series data'!H49)</f>
        <v>0.5119182492232106</v>
      </c>
      <c r="H47" s="138">
        <f>SUM('Adol profile series data'!I49/'Adol profile series data'!J49)</f>
        <v>0.5294223887841606</v>
      </c>
      <c r="I47" s="138">
        <f>SUM('Adol profile series data'!K49/'Adol profile series data'!L49)</f>
        <v>0.5299469466079693</v>
      </c>
      <c r="J47" s="138">
        <f>SUM('Adol profile series data'!M49/'Adol profile series data'!N49)</f>
        <v>0.5383015519560524</v>
      </c>
      <c r="K47" s="138">
        <f>SUM('Adol profile series data'!O49/'Adol profile series data'!P49)</f>
        <v>0.5455738446744726</v>
      </c>
      <c r="L47" s="138">
        <f>SUM('Adol profile series data'!Q49/'Adol profile series data'!R49)</f>
        <v>0.5578240536286533</v>
      </c>
      <c r="M47" s="138">
        <f>SUM('Adol profile series data'!S49/'Adol profile series data'!T49)</f>
        <v>0.5721740508478413</v>
      </c>
      <c r="N47" s="138">
        <f>SUM('Adol profile series data'!U49/'Adol profile series data'!V49)</f>
        <v>0.5782177320708558</v>
      </c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</row>
    <row r="48" spans="1:117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SUM('Adol profile series data'!E50/'Adol profile series data'!F50)</f>
        <v>0.5684575389948007</v>
      </c>
      <c r="G48" s="3">
        <f>SUM('Adol profile series data'!G50/'Adol profile series data'!H50)</f>
        <v>0.5709281961471103</v>
      </c>
      <c r="H48" s="3">
        <f>SUM('Adol profile series data'!I50/'Adol profile series data'!J50)</f>
        <v>0.5852372583479789</v>
      </c>
      <c r="I48" s="3">
        <f>SUM('Adol profile series data'!K50/'Adol profile series data'!L50)</f>
        <v>0.5852372583479789</v>
      </c>
      <c r="J48" s="3">
        <f>SUM('Adol profile series data'!M50/'Adol profile series data'!N50)</f>
        <v>0.599647266313933</v>
      </c>
      <c r="K48" s="3">
        <f>SUM('Adol profile series data'!O50/'Adol profile series data'!P50)</f>
        <v>0.6003552397868561</v>
      </c>
      <c r="L48" s="3">
        <f>SUM('Adol profile series data'!Q50/'Adol profile series data'!R50)</f>
        <v>0.6028622540250447</v>
      </c>
      <c r="M48" s="3">
        <f>SUM('Adol profile series data'!S50/'Adol profile series data'!T50)</f>
        <v>0.618348623853211</v>
      </c>
      <c r="N48" s="3">
        <f>SUM('Adol profile series data'!U50/'Adol profile series data'!V50)</f>
        <v>0.6187845303867403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15"/>
      <c r="AX48" s="15"/>
      <c r="AY48" s="15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20"/>
      <c r="CU48" s="83"/>
      <c r="CV48" s="83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</row>
    <row r="49" spans="1:117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SUM('Adol profile series data'!E51/'Adol profile series data'!F51)</f>
        <v>0.5420231504781077</v>
      </c>
      <c r="G49" s="3">
        <f>SUM('Adol profile series data'!G51/'Adol profile series data'!H51)</f>
        <v>0.5534907081868408</v>
      </c>
      <c r="H49" s="3">
        <f>SUM('Adol profile series data'!I51/'Adol profile series data'!J51)</f>
        <v>0.5720060636685195</v>
      </c>
      <c r="I49" s="3">
        <f>SUM('Adol profile series data'!K51/'Adol profile series data'!L51)</f>
        <v>0.5733063700707786</v>
      </c>
      <c r="J49" s="3">
        <f>SUM('Adol profile series data'!M51/'Adol profile series data'!N51)</f>
        <v>0.579296277409485</v>
      </c>
      <c r="K49" s="3">
        <f>SUM('Adol profile series data'!O51/'Adol profile series data'!P51)</f>
        <v>0.5850792028615227</v>
      </c>
      <c r="L49" s="3">
        <f>SUM('Adol profile series data'!Q51/'Adol profile series data'!R51)</f>
        <v>0.5972293483837866</v>
      </c>
      <c r="M49" s="3">
        <f>SUM('Adol profile series data'!S51/'Adol profile series data'!T51)</f>
        <v>0.6084059456688877</v>
      </c>
      <c r="N49" s="3">
        <f>SUM('Adol profile series data'!U51/'Adol profile series data'!V51)</f>
        <v>0.6173913043478261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5"/>
      <c r="AX49" s="15"/>
      <c r="AY49" s="15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20"/>
      <c r="CU49" s="83"/>
      <c r="CV49" s="83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</row>
    <row r="50" spans="1:117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SUM('Adol profile series data'!E52/'Adol profile series data'!F52)</f>
        <v>0.6089171974522293</v>
      </c>
      <c r="G50" s="3">
        <f>SUM('Adol profile series data'!G52/'Adol profile series data'!H52)</f>
        <v>0.6158227848101265</v>
      </c>
      <c r="H50" s="3">
        <f>SUM('Adol profile series data'!I52/'Adol profile series data'!J52)</f>
        <v>0.6279949558638083</v>
      </c>
      <c r="I50" s="3">
        <f>SUM('Adol profile series data'!K52/'Adol profile series data'!L52)</f>
        <v>0.6287878787878788</v>
      </c>
      <c r="J50" s="3">
        <f>SUM('Adol profile series data'!M52/'Adol profile series data'!N52)</f>
        <v>0.6398224476854788</v>
      </c>
      <c r="K50" s="3">
        <f>SUM('Adol profile series data'!O52/'Adol profile series data'!P52)</f>
        <v>0.6408945686900959</v>
      </c>
      <c r="L50" s="3">
        <f>SUM('Adol profile series data'!Q52/'Adol profile series data'!R52)</f>
        <v>0.6507633587786259</v>
      </c>
      <c r="M50" s="3">
        <f>SUM('Adol profile series data'!S52/'Adol profile series data'!T52)</f>
        <v>0.6569064290260981</v>
      </c>
      <c r="N50" s="3">
        <f>SUM('Adol profile series data'!U52/'Adol profile series data'!V52)</f>
        <v>0.6636885768985322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5"/>
      <c r="AX50" s="15"/>
      <c r="AY50" s="15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20"/>
      <c r="CU50" s="83"/>
      <c r="CV50" s="83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</row>
    <row r="51" spans="1:117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SUM('Adol profile series data'!E53/'Adol profile series data'!F53)</f>
        <v>0.48019017432646594</v>
      </c>
      <c r="G51" s="3">
        <f>SUM('Adol profile series data'!G53/'Adol profile series data'!H53)</f>
        <v>0.4853057982525814</v>
      </c>
      <c r="H51" s="3">
        <f>SUM('Adol profile series data'!I53/'Adol profile series data'!J53)</f>
        <v>0.5063492063492063</v>
      </c>
      <c r="I51" s="3">
        <f>SUM('Adol profile series data'!K53/'Adol profile series data'!L53)</f>
        <v>0.5071428571428571</v>
      </c>
      <c r="J51" s="3">
        <f>SUM('Adol profile series data'!M53/'Adol profile series data'!N53)</f>
        <v>0.5178713264495631</v>
      </c>
      <c r="K51" s="3">
        <f>SUM('Adol profile series data'!O53/'Adol profile series data'!P53)</f>
        <v>0.5249801744647106</v>
      </c>
      <c r="L51" s="3">
        <f>SUM('Adol profile series data'!Q53/'Adol profile series data'!R53)</f>
        <v>0.540692989524577</v>
      </c>
      <c r="M51" s="3">
        <f>SUM('Adol profile series data'!S53/'Adol profile series data'!T53)</f>
        <v>0.5498392282958199</v>
      </c>
      <c r="N51" s="3">
        <f>SUM('Adol profile series data'!U53/'Adol profile series data'!V53)</f>
        <v>0.5602263540824576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5"/>
      <c r="AX51" s="15"/>
      <c r="AY51" s="15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20"/>
      <c r="CU51" s="83"/>
      <c r="CV51" s="83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</row>
    <row r="52" spans="1:117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SUM('Adol profile series data'!E54/'Adol profile series data'!F54)</f>
        <v>0.5415335463258786</v>
      </c>
      <c r="G52" s="3">
        <f>SUM('Adol profile series data'!G54/'Adol profile series data'!H54)</f>
        <v>0.5544</v>
      </c>
      <c r="H52" s="3">
        <f>SUM('Adol profile series data'!I54/'Adol profile series data'!J54)</f>
        <v>0.5709728867623605</v>
      </c>
      <c r="I52" s="3">
        <f>SUM('Adol profile series data'!K54/'Adol profile series data'!L54)</f>
        <v>0.5709728867623605</v>
      </c>
      <c r="J52" s="3">
        <f>SUM('Adol profile series data'!M54/'Adol profile series data'!N54)</f>
        <v>0.5755860953920776</v>
      </c>
      <c r="K52" s="3">
        <f>SUM('Adol profile series data'!O54/'Adol profile series data'!P54)</f>
        <v>0.5821862348178137</v>
      </c>
      <c r="L52" s="3">
        <f>SUM('Adol profile series data'!Q54/'Adol profile series data'!R54)</f>
        <v>0.5903614457831325</v>
      </c>
      <c r="M52" s="3">
        <f>SUM('Adol profile series data'!S54/'Adol profile series data'!T54)</f>
        <v>0.6052215189873418</v>
      </c>
      <c r="N52" s="3">
        <f>SUM('Adol profile series data'!U54/'Adol profile series data'!V54)</f>
        <v>0.6087981146897093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5"/>
      <c r="AX52" s="15"/>
      <c r="AY52" s="15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20"/>
      <c r="CU52" s="83"/>
      <c r="CV52" s="83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</row>
    <row r="53" spans="1:117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SUM('Adol profile series data'!E55/'Adol profile series data'!F55)</f>
        <v>0.5339896858884201</v>
      </c>
      <c r="G53" s="3">
        <f>SUM('Adol profile series data'!G55/'Adol profile series data'!H55)</f>
        <v>0.54192037470726</v>
      </c>
      <c r="H53" s="3">
        <f>SUM('Adol profile series data'!I55/'Adol profile series data'!J55)</f>
        <v>0.5562295846943537</v>
      </c>
      <c r="I53" s="3">
        <f>SUM('Adol profile series data'!K55/'Adol profile series data'!L55)</f>
        <v>0.5570563577084303</v>
      </c>
      <c r="J53" s="3">
        <f>SUM('Adol profile series data'!M55/'Adol profile series data'!N55)</f>
        <v>0.5673892554194157</v>
      </c>
      <c r="K53" s="3">
        <f>SUM('Adol profile series data'!O55/'Adol profile series data'!P55)</f>
        <v>0.5721040189125296</v>
      </c>
      <c r="L53" s="3">
        <f>SUM('Adol profile series data'!Q55/'Adol profile series data'!R55)</f>
        <v>0.5838862559241706</v>
      </c>
      <c r="M53" s="3">
        <f>SUM('Adol profile series data'!S55/'Adol profile series data'!T55)</f>
        <v>0.5979087452471483</v>
      </c>
      <c r="N53" s="3">
        <f>SUM('Adol profile series data'!U55/'Adol profile series data'!V55)</f>
        <v>0.6046291922531885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5"/>
      <c r="AX53" s="15"/>
      <c r="AY53" s="15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20"/>
      <c r="CU53" s="83"/>
      <c r="CV53" s="83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</row>
    <row r="54" spans="1:117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SUM('Adol profile series data'!E56/'Adol profile series data'!F56)</f>
        <v>0.49080532656943565</v>
      </c>
      <c r="G54" s="3">
        <f>SUM('Adol profile series data'!G56/'Adol profile series data'!H56)</f>
        <v>0.5006353240152478</v>
      </c>
      <c r="H54" s="3">
        <f>SUM('Adol profile series data'!I56/'Adol profile series data'!J56)</f>
        <v>0.5139771283354511</v>
      </c>
      <c r="I54" s="3">
        <f>SUM('Adol profile series data'!K56/'Adol profile series data'!L56)</f>
        <v>0.5149396058486968</v>
      </c>
      <c r="J54" s="3">
        <f>SUM('Adol profile series data'!M56/'Adol profile series data'!N56)</f>
        <v>0.5252396166134186</v>
      </c>
      <c r="K54" s="3">
        <f>SUM('Adol profile series data'!O56/'Adol profile series data'!P56)</f>
        <v>0.5298982188295165</v>
      </c>
      <c r="L54" s="3">
        <f>SUM('Adol profile series data'!Q56/'Adol profile series data'!R56)</f>
        <v>0.5453392517438174</v>
      </c>
      <c r="M54" s="3">
        <f>SUM('Adol profile series data'!S56/'Adol profile series data'!T56)</f>
        <v>0.5614258434118395</v>
      </c>
      <c r="N54" s="3">
        <f>SUM('Adol profile series data'!U56/'Adol profile series data'!V56)</f>
        <v>0.567515923566879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5"/>
      <c r="AX54" s="15"/>
      <c r="AY54" s="15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20"/>
      <c r="CU54" s="83"/>
      <c r="CV54" s="83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</row>
    <row r="55" spans="1:117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SUM('Adol profile series data'!E57/'Adol profile series data'!F57)</f>
        <v>0.584394250513347</v>
      </c>
      <c r="G55" s="3">
        <f>SUM('Adol profile series data'!G57/'Adol profile series data'!H57)</f>
        <v>0.5946391752577319</v>
      </c>
      <c r="H55" s="3">
        <f>SUM('Adol profile series data'!I57/'Adol profile series data'!J57)</f>
        <v>0.608153078202995</v>
      </c>
      <c r="I55" s="3">
        <f>SUM('Adol profile series data'!K57/'Adol profile series data'!L57)</f>
        <v>0.607826810990841</v>
      </c>
      <c r="J55" s="3">
        <f>SUM('Adol profile series data'!M57/'Adol profile series data'!N57)</f>
        <v>0.6163811115754283</v>
      </c>
      <c r="K55" s="3">
        <f>SUM('Adol profile series data'!O57/'Adol profile series data'!P57)</f>
        <v>0.6192275398824517</v>
      </c>
      <c r="L55" s="3">
        <f>SUM('Adol profile series data'!Q57/'Adol profile series data'!R57)</f>
        <v>0.6301020408163265</v>
      </c>
      <c r="M55" s="3">
        <f>SUM('Adol profile series data'!S57/'Adol profile series data'!T57)</f>
        <v>0.6395398380911802</v>
      </c>
      <c r="N55" s="3">
        <f>SUM('Adol profile series data'!U57/'Adol profile series data'!V57)</f>
        <v>0.64419795221843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5"/>
      <c r="AX55" s="15"/>
      <c r="AY55" s="15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20"/>
      <c r="CU55" s="83"/>
      <c r="CV55" s="83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</row>
    <row r="56" spans="1:117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SUM('Adol profile series data'!E58/'Adol profile series data'!F58)</f>
        <v>0.6280295047418335</v>
      </c>
      <c r="G56" s="3">
        <f>SUM('Adol profile series data'!G58/'Adol profile series data'!H58)</f>
        <v>0.6383881230116649</v>
      </c>
      <c r="H56" s="3">
        <f>SUM('Adol profile series data'!I58/'Adol profile series data'!J58)</f>
        <v>0.6481876332622601</v>
      </c>
      <c r="I56" s="3">
        <f>SUM('Adol profile series data'!K58/'Adol profile series data'!L58)</f>
        <v>0.6471215351812367</v>
      </c>
      <c r="J56" s="3">
        <f>SUM('Adol profile series data'!M58/'Adol profile series data'!N58)</f>
        <v>0.65</v>
      </c>
      <c r="K56" s="3">
        <f>SUM('Adol profile series data'!O58/'Adol profile series data'!P58)</f>
        <v>0.6454352441613588</v>
      </c>
      <c r="L56" s="3">
        <f>SUM('Adol profile series data'!Q58/'Adol profile series data'!R58)</f>
        <v>0.6556503198294243</v>
      </c>
      <c r="M56" s="3">
        <f>SUM('Adol profile series data'!S58/'Adol profile series data'!T58)</f>
        <v>0.6591639871382636</v>
      </c>
      <c r="N56" s="3">
        <f>SUM('Adol profile series data'!U58/'Adol profile series data'!V58)</f>
        <v>0.6702355460385439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5"/>
      <c r="AX56" s="15"/>
      <c r="AY56" s="15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20"/>
      <c r="CU56" s="83"/>
      <c r="CV56" s="83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</row>
    <row r="57" spans="1:117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SUM('Adol profile series data'!E59/'Adol profile series data'!F59)</f>
        <v>0.5294117647058824</v>
      </c>
      <c r="G57" s="3">
        <f>SUM('Adol profile series data'!G59/'Adol profile series data'!H59)</f>
        <v>0.5337732919254659</v>
      </c>
      <c r="H57" s="3">
        <f>SUM('Adol profile series data'!I59/'Adol profile series data'!J59)</f>
        <v>0.5508866615265998</v>
      </c>
      <c r="I57" s="3">
        <f>SUM('Adol profile series data'!K59/'Adol profile series data'!L59)</f>
        <v>0.551272166538165</v>
      </c>
      <c r="J57" s="3">
        <f>SUM('Adol profile series data'!M59/'Adol profile series data'!N59)</f>
        <v>0.5613425925925926</v>
      </c>
      <c r="K57" s="3">
        <f>SUM('Adol profile series data'!O59/'Adol profile series data'!P59)</f>
        <v>0.5708237105465743</v>
      </c>
      <c r="L57" s="3">
        <f>SUM('Adol profile series data'!Q59/'Adol profile series data'!R59)</f>
        <v>0.5822784810126582</v>
      </c>
      <c r="M57" s="3">
        <f>SUM('Adol profile series data'!S59/'Adol profile series data'!T59)</f>
        <v>0.5967062428188433</v>
      </c>
      <c r="N57" s="3">
        <f>SUM('Adol profile series data'!U59/'Adol profile series data'!V59)</f>
        <v>0.6000763941940412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5"/>
      <c r="AX57" s="15"/>
      <c r="AY57" s="15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20"/>
      <c r="CU57" s="83"/>
      <c r="CV57" s="83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</row>
    <row r="58" spans="1:117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SUM('Adol profile series data'!E60/'Adol profile series data'!F60)</f>
        <v>0.5640262060750447</v>
      </c>
      <c r="G58" s="3">
        <f>SUM('Adol profile series data'!G60/'Adol profile series data'!H60)</f>
        <v>0.5710041592394534</v>
      </c>
      <c r="H58" s="3">
        <f>SUM('Adol profile series data'!I60/'Adol profile series data'!J60)</f>
        <v>0.589041095890411</v>
      </c>
      <c r="I58" s="3">
        <f>SUM('Adol profile series data'!K60/'Adol profile series data'!L60)</f>
        <v>0.5898809523809524</v>
      </c>
      <c r="J58" s="3">
        <f>SUM('Adol profile series data'!M60/'Adol profile series data'!N60)</f>
        <v>0.5990510083036773</v>
      </c>
      <c r="K58" s="3">
        <f>SUM('Adol profile series data'!O60/'Adol profile series data'!P60)</f>
        <v>0.609946075494308</v>
      </c>
      <c r="L58" s="3">
        <f>SUM('Adol profile series data'!Q60/'Adol profile series data'!R60)</f>
        <v>0.6251489868891538</v>
      </c>
      <c r="M58" s="3">
        <f>SUM('Adol profile series data'!S60/'Adol profile series data'!T60)</f>
        <v>0.6429418742586003</v>
      </c>
      <c r="N58" s="3">
        <f>SUM('Adol profile series data'!U60/'Adol profile series data'!V60)</f>
        <v>0.6514522821576764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5"/>
      <c r="AX58" s="15"/>
      <c r="AY58" s="15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20"/>
      <c r="CU58" s="83"/>
      <c r="CV58" s="83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</row>
    <row r="59" spans="1:117" ht="12.75">
      <c r="A59" s="2">
        <v>28</v>
      </c>
      <c r="B59" s="2">
        <v>5</v>
      </c>
      <c r="C59" s="1" t="s">
        <v>41</v>
      </c>
      <c r="E59" s="3">
        <v>0.54</v>
      </c>
      <c r="F59" s="3">
        <f>SUM('Adol profile series data'!E61/'Adol profile series data'!F61)</f>
        <v>0.5846130683529057</v>
      </c>
      <c r="G59" s="3">
        <f>SUM('Adol profile series data'!G61/'Adol profile series data'!H61)</f>
        <v>0.591845945539341</v>
      </c>
      <c r="H59" s="3">
        <f>SUM('Adol profile series data'!I61/'Adol profile series data'!J61)</f>
        <v>0.6050445552031415</v>
      </c>
      <c r="I59" s="3">
        <f>SUM('Adol profile series data'!K61/'Adol profile series data'!L61)</f>
        <v>0.6052273757365161</v>
      </c>
      <c r="J59" s="3">
        <f>SUM('Adol profile series data'!M61/'Adol profile series data'!N61)</f>
        <v>0.6116739755027976</v>
      </c>
      <c r="K59" s="3">
        <f>SUM('Adol profile series data'!O61/'Adol profile series data'!P61)</f>
        <v>0.6210176657104032</v>
      </c>
      <c r="L59" s="3">
        <f>SUM('Adol profile series data'!Q61/'Adol profile series data'!R61)</f>
        <v>0.6229016786570744</v>
      </c>
      <c r="M59" s="3">
        <f>SUM('Adol profile series data'!S61/'Adol profile series data'!T61)</f>
        <v>0.6283502084574152</v>
      </c>
      <c r="N59" s="3">
        <f>SUM('Adol profile series data'!U61/'Adol profile series data'!V61)</f>
        <v>0.6339859512778359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5"/>
      <c r="AX59" s="15"/>
      <c r="AY59" s="15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20"/>
      <c r="CU59" s="83"/>
      <c r="CV59" s="83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</row>
    <row r="60" spans="1:117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SUM('Adol profile series data'!E62/'Adol profile series data'!F62)</f>
        <v>0.42848219862585885</v>
      </c>
      <c r="G60" s="3">
        <f>SUM('Adol profile series data'!G62/'Adol profile series data'!H62)</f>
        <v>0.4371482176360225</v>
      </c>
      <c r="H60" s="3">
        <f>SUM('Adol profile series data'!I62/'Adol profile series data'!J62)</f>
        <v>0.45323289391086</v>
      </c>
      <c r="I60" s="3">
        <f>SUM('Adol profile series data'!K62/'Adol profile series data'!L62)</f>
        <v>0.45323289391086</v>
      </c>
      <c r="J60" s="3">
        <f>SUM('Adol profile series data'!M62/'Adol profile series data'!N62)</f>
        <v>0.4622222222222222</v>
      </c>
      <c r="K60" s="3">
        <f>SUM('Adol profile series data'!O62/'Adol profile series data'!P62)</f>
        <v>0.47231063017186503</v>
      </c>
      <c r="L60" s="3">
        <f>SUM('Adol profile series data'!Q62/'Adol profile series data'!R62)</f>
        <v>0.48112603966730644</v>
      </c>
      <c r="M60" s="3">
        <f>SUM('Adol profile series data'!S62/'Adol profile series data'!T62)</f>
        <v>0.497131931166348</v>
      </c>
      <c r="N60" s="3">
        <f>SUM('Adol profile series data'!U62/'Adol profile series data'!V62)</f>
        <v>0.5025445292620865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5"/>
      <c r="AX60" s="15"/>
      <c r="AY60" s="15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20"/>
      <c r="CU60" s="83"/>
      <c r="CV60" s="83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</row>
    <row r="61" spans="1:117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SUM('Adol profile series data'!E63/'Adol profile series data'!F63)</f>
        <v>0.5106204583566238</v>
      </c>
      <c r="G61" s="3">
        <f>SUM('Adol profile series data'!G63/'Adol profile series data'!H63)</f>
        <v>0.5216546363131593</v>
      </c>
      <c r="H61" s="3">
        <f>SUM('Adol profile series data'!I63/'Adol profile series data'!J63)</f>
        <v>0.5373259052924791</v>
      </c>
      <c r="I61" s="3">
        <f>SUM('Adol profile series data'!K63/'Adol profile series data'!L63)</f>
        <v>0.5380540841929189</v>
      </c>
      <c r="J61" s="3">
        <f>SUM('Adol profile series data'!M63/'Adol profile series data'!N63)</f>
        <v>0.5468706536856746</v>
      </c>
      <c r="K61" s="3">
        <f>SUM('Adol profile series data'!O63/'Adol profile series data'!P63)</f>
        <v>0.5542873051224945</v>
      </c>
      <c r="L61" s="3">
        <f>SUM('Adol profile series data'!Q63/'Adol profile series data'!R63)</f>
        <v>0.5663888888888889</v>
      </c>
      <c r="M61" s="3">
        <f>SUM('Adol profile series data'!S63/'Adol profile series data'!T63)</f>
        <v>0.5774958632101489</v>
      </c>
      <c r="N61" s="3">
        <f>SUM('Adol profile series data'!U63/'Adol profile series data'!V63)</f>
        <v>0.5811965811965812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5"/>
      <c r="AX61" s="15"/>
      <c r="AY61" s="15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20"/>
      <c r="CU61" s="83"/>
      <c r="CV61" s="83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</row>
    <row r="62" spans="1:117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SUM('Adol profile series data'!E64/'Adol profile series data'!F64)</f>
        <v>0.6396604938271605</v>
      </c>
      <c r="G62" s="3">
        <f>SUM('Adol profile series data'!G64/'Adol profile series data'!H64)</f>
        <v>0.6420807453416149</v>
      </c>
      <c r="H62" s="3">
        <f>SUM('Adol profile series data'!I64/'Adol profile series data'!J64)</f>
        <v>0.6569400630914827</v>
      </c>
      <c r="I62" s="3">
        <f>SUM('Adol profile series data'!K64/'Adol profile series data'!L64)</f>
        <v>0.6563981042654028</v>
      </c>
      <c r="J62" s="3">
        <f>SUM('Adol profile series data'!M64/'Adol profile series data'!N64)</f>
        <v>0.664274322169059</v>
      </c>
      <c r="K62" s="3">
        <f>SUM('Adol profile series data'!O64/'Adol profile series data'!P64)</f>
        <v>0.6674718196457327</v>
      </c>
      <c r="L62" s="3">
        <f>SUM('Adol profile series data'!Q64/'Adol profile series data'!R64)</f>
        <v>0.680161943319838</v>
      </c>
      <c r="M62" s="3">
        <f>SUM('Adol profile series data'!S64/'Adol profile series data'!T64)</f>
        <v>0.6944219886822959</v>
      </c>
      <c r="N62" s="3">
        <f>SUM('Adol profile series data'!U64/'Adol profile series data'!V64)</f>
        <v>0.7022653721682848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5"/>
      <c r="AX62" s="15"/>
      <c r="AY62" s="15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20"/>
      <c r="CU62" s="83"/>
      <c r="CV62" s="83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</row>
    <row r="63" spans="1:117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SUM('Adol profile series data'!E65/'Adol profile series data'!F65)</f>
        <v>0.6509433962264151</v>
      </c>
      <c r="G63" s="3">
        <f>SUM('Adol profile series data'!G65/'Adol profile series data'!H65)</f>
        <v>0.6504702194357367</v>
      </c>
      <c r="H63" s="3">
        <f>SUM('Adol profile series data'!I65/'Adol profile series data'!J65)</f>
        <v>0.6592356687898089</v>
      </c>
      <c r="I63" s="3">
        <f>SUM('Adol profile series data'!K65/'Adol profile series data'!L65)</f>
        <v>0.6581875993640699</v>
      </c>
      <c r="J63" s="3">
        <f>SUM('Adol profile series data'!M65/'Adol profile series data'!N65)</f>
        <v>0.6629392971246006</v>
      </c>
      <c r="K63" s="3">
        <f>SUM('Adol profile series data'!O65/'Adol profile series data'!P65)</f>
        <v>0.667741935483871</v>
      </c>
      <c r="L63" s="3">
        <f>SUM('Adol profile series data'!Q65/'Adol profile series data'!R65)</f>
        <v>0.6807131280388979</v>
      </c>
      <c r="M63" s="3">
        <f>SUM('Adol profile series data'!S65/'Adol profile series data'!T65)</f>
        <v>0.6910569105691057</v>
      </c>
      <c r="N63" s="3">
        <f>SUM('Adol profile series data'!U65/'Adol profile series data'!V65)</f>
        <v>0.6892109500805152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5"/>
      <c r="AX63" s="15"/>
      <c r="AY63" s="15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20"/>
      <c r="CU63" s="83"/>
      <c r="CV63" s="83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</row>
    <row r="64" spans="1:117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SUM('Adol profile series data'!E66/'Adol profile series data'!F66)</f>
        <v>0.4672818791946309</v>
      </c>
      <c r="G64" s="3">
        <f>SUM('Adol profile series data'!G66/'Adol profile series data'!H66)</f>
        <v>0.48</v>
      </c>
      <c r="H64" s="3">
        <f>SUM('Adol profile series data'!I66/'Adol profile series data'!J66)</f>
        <v>0.4966044142614601</v>
      </c>
      <c r="I64" s="3">
        <f>SUM('Adol profile series data'!K66/'Adol profile series data'!L66)</f>
        <v>0.4966101694915254</v>
      </c>
      <c r="J64" s="3">
        <f>SUM('Adol profile series data'!M66/'Adol profile series data'!N66)</f>
        <v>0.5017064846416383</v>
      </c>
      <c r="K64" s="3">
        <f>SUM('Adol profile series data'!O66/'Adol profile series data'!P66)</f>
        <v>0.5072463768115942</v>
      </c>
      <c r="L64" s="3">
        <f>SUM('Adol profile series data'!Q66/'Adol profile series data'!R66)</f>
        <v>0.5219638242894057</v>
      </c>
      <c r="M64" s="3">
        <f>SUM('Adol profile series data'!S66/'Adol profile series data'!T66)</f>
        <v>0.5328218243819267</v>
      </c>
      <c r="N64" s="3">
        <f>SUM('Adol profile series data'!U66/'Adol profile series data'!V66)</f>
        <v>0.5382653061224489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5"/>
      <c r="AX64" s="15"/>
      <c r="AY64" s="15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20"/>
      <c r="CU64" s="83"/>
      <c r="CV64" s="83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</row>
    <row r="65" spans="1:117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SUM('Adol profile series data'!E67/'Adol profile series data'!F67)</f>
        <v>0.5848946135831382</v>
      </c>
      <c r="G65" s="3">
        <f>SUM('Adol profile series data'!G67/'Adol profile series data'!H67)</f>
        <v>0.5890652557319224</v>
      </c>
      <c r="H65" s="3">
        <f>SUM('Adol profile series data'!I67/'Adol profile series data'!J67)</f>
        <v>0.5983412322274881</v>
      </c>
      <c r="I65" s="3">
        <f>SUM('Adol profile series data'!K67/'Adol profile series data'!L67)</f>
        <v>0.5991711071640023</v>
      </c>
      <c r="J65" s="3">
        <f>SUM('Adol profile series data'!M67/'Adol profile series data'!N67)</f>
        <v>0.6080521018354056</v>
      </c>
      <c r="K65" s="3">
        <f>SUM('Adol profile series data'!O67/'Adol profile series data'!P67)</f>
        <v>0.6129607609988109</v>
      </c>
      <c r="L65" s="3">
        <f>SUM('Adol profile series data'!Q67/'Adol profile series data'!R67)</f>
        <v>0.6264128494943486</v>
      </c>
      <c r="M65" s="3">
        <f>SUM('Adol profile series data'!S67/'Adol profile series data'!T67)</f>
        <v>0.6362530413625304</v>
      </c>
      <c r="N65" s="3">
        <f>SUM('Adol profile series data'!U67/'Adol profile series data'!V67)</f>
        <v>0.6394142769981697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5"/>
      <c r="AX65" s="15"/>
      <c r="AY65" s="15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20"/>
      <c r="CU65" s="83"/>
      <c r="CV65" s="83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</row>
    <row r="66" spans="1:117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SUM('Adol profile series data'!E68/'Adol profile series data'!F68)</f>
        <v>0.5382678751258811</v>
      </c>
      <c r="G66" s="3">
        <f>SUM('Adol profile series data'!G68/'Adol profile series data'!H68)</f>
        <v>0.5507537688442211</v>
      </c>
      <c r="H66" s="3">
        <f>SUM('Adol profile series data'!I68/'Adol profile series data'!J68)</f>
        <v>0.5649087221095335</v>
      </c>
      <c r="I66" s="3">
        <f>SUM('Adol profile series data'!K68/'Adol profile series data'!L68)</f>
        <v>0.565636087176888</v>
      </c>
      <c r="J66" s="3">
        <f>SUM('Adol profile series data'!M68/'Adol profile series data'!N68)</f>
        <v>0.5757420675537359</v>
      </c>
      <c r="K66" s="3">
        <f>SUM('Adol profile series data'!O68/'Adol profile series data'!P68)</f>
        <v>0.584148224395265</v>
      </c>
      <c r="L66" s="3">
        <f>SUM('Adol profile series data'!Q68/'Adol profile series data'!R68)</f>
        <v>0.59472049689441</v>
      </c>
      <c r="M66" s="3">
        <f>SUM('Adol profile series data'!S68/'Adol profile series data'!T68)</f>
        <v>0.6066770996348461</v>
      </c>
      <c r="N66" s="3">
        <f>SUM('Adol profile series data'!U68/'Adol profile series data'!V68)</f>
        <v>0.608058608058608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5"/>
      <c r="AX66" s="15"/>
      <c r="AY66" s="15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20"/>
      <c r="CU66" s="83"/>
      <c r="CV66" s="83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</row>
    <row r="67" spans="1:117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SUM('Adol profile series data'!E69/'Adol profile series data'!F69)</f>
        <v>0.578838174273859</v>
      </c>
      <c r="G67" s="3">
        <f>SUM('Adol profile series data'!G69/'Adol profile series data'!H69)</f>
        <v>0.5863259668508287</v>
      </c>
      <c r="H67" s="3">
        <f>SUM('Adol profile series data'!I69/'Adol profile series data'!J69)</f>
        <v>0.595361716857044</v>
      </c>
      <c r="I67" s="3">
        <f>SUM('Adol profile series data'!K69/'Adol profile series data'!L69)</f>
        <v>0.5948753462603878</v>
      </c>
      <c r="J67" s="3">
        <f>SUM('Adol profile series data'!M69/'Adol profile series data'!N69)</f>
        <v>0.6039876246132692</v>
      </c>
      <c r="K67" s="3">
        <f>SUM('Adol profile series data'!O69/'Adol profile series data'!P69)</f>
        <v>0.6132463967055594</v>
      </c>
      <c r="L67" s="3">
        <f>SUM('Adol profile series data'!Q69/'Adol profile series data'!R69)</f>
        <v>0.6284435261707989</v>
      </c>
      <c r="M67" s="3">
        <f>SUM('Adol profile series data'!S69/'Adol profile series data'!T69)</f>
        <v>0.6322977125298737</v>
      </c>
      <c r="N67" s="3">
        <f>SUM('Adol profile series data'!U69/'Adol profile series data'!V69)</f>
        <v>0.6350889192886456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5"/>
      <c r="AX67" s="15"/>
      <c r="AY67" s="15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20"/>
      <c r="CU67" s="83"/>
      <c r="CV67" s="83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</row>
    <row r="68" spans="1:117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SUM('Adol profile series data'!E70/'Adol profile series data'!F70)</f>
        <v>0.6846846846846847</v>
      </c>
      <c r="G68" s="3">
        <f>SUM('Adol profile series data'!G70/'Adol profile series data'!H70)</f>
        <v>0.6868231046931408</v>
      </c>
      <c r="H68" s="3">
        <f>SUM('Adol profile series data'!I70/'Adol profile series data'!J70)</f>
        <v>0.6952117863720073</v>
      </c>
      <c r="I68" s="3">
        <f>SUM('Adol profile series data'!K70/'Adol profile series data'!L70)</f>
        <v>0.6973321067157314</v>
      </c>
      <c r="J68" s="3">
        <f>SUM('Adol profile series data'!M70/'Adol profile series data'!N70)</f>
        <v>0.7010213556174559</v>
      </c>
      <c r="K68" s="3">
        <f>SUM('Adol profile series data'!O70/'Adol profile series data'!P70)</f>
        <v>0.6993464052287581</v>
      </c>
      <c r="L68" s="3">
        <f>SUM('Adol profile series data'!Q70/'Adol profile series data'!R70)</f>
        <v>0.7061032863849765</v>
      </c>
      <c r="M68" s="3">
        <f>SUM('Adol profile series data'!S70/'Adol profile series data'!T70)</f>
        <v>0.7126865671641791</v>
      </c>
      <c r="N68" s="3">
        <f>SUM('Adol profile series data'!U70/'Adol profile series data'!V70)</f>
        <v>0.7172093023255814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5"/>
      <c r="AX68" s="15"/>
      <c r="AY68" s="15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20"/>
      <c r="CU68" s="83"/>
      <c r="CV68" s="83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</row>
    <row r="69" spans="1:117" ht="12.75">
      <c r="A69" s="2">
        <v>60</v>
      </c>
      <c r="B69" s="2">
        <v>5</v>
      </c>
      <c r="C69" s="1" t="s">
        <v>100</v>
      </c>
      <c r="E69" s="3">
        <v>0.55</v>
      </c>
      <c r="F69" s="3">
        <f>SUM('Adol profile series data'!E71/'Adol profile series data'!F71)</f>
        <v>0.5631229235880398</v>
      </c>
      <c r="G69" s="3">
        <f>SUM('Adol profile series data'!G71/'Adol profile series data'!H71)</f>
        <v>0.5711892797319933</v>
      </c>
      <c r="H69" s="3">
        <f>SUM('Adol profile series data'!I71/'Adol profile series data'!J71)</f>
        <v>0.5793103448275863</v>
      </c>
      <c r="I69" s="3">
        <f>SUM('Adol profile series data'!K71/'Adol profile series data'!L71)</f>
        <v>0.5783132530120482</v>
      </c>
      <c r="J69" s="3">
        <f>SUM('Adol profile series data'!M71/'Adol profile series data'!N71)</f>
        <v>0.5941278065630398</v>
      </c>
      <c r="K69" s="3">
        <f>SUM('Adol profile series data'!O71/'Adol profile series data'!P71)</f>
        <v>0.6128472222222222</v>
      </c>
      <c r="L69" s="3">
        <f>SUM('Adol profile series data'!Q71/'Adol profile series data'!R71)</f>
        <v>0.6482758620689655</v>
      </c>
      <c r="M69" s="3">
        <f>SUM('Adol profile series data'!S71/'Adol profile series data'!T71)</f>
        <v>0.6777003484320557</v>
      </c>
      <c r="N69" s="3">
        <f>SUM('Adol profile series data'!U71/'Adol profile series data'!V71)</f>
        <v>0.6933797909407665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5"/>
      <c r="AX69" s="15"/>
      <c r="AY69" s="15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20"/>
      <c r="CU69" s="83"/>
      <c r="CV69" s="83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</row>
    <row r="70" spans="1:117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SUM('Adol profile series data'!E72/'Adol profile series data'!F72)</f>
        <v>0.5579036348267118</v>
      </c>
      <c r="G70" s="3">
        <f>SUM('Adol profile series data'!G72/'Adol profile series data'!H72)</f>
        <v>0.5670714487432928</v>
      </c>
      <c r="H70" s="3">
        <f>SUM('Adol profile series data'!I72/'Adol profile series data'!J72)</f>
        <v>0.5835926449787836</v>
      </c>
      <c r="I70" s="3">
        <f>SUM('Adol profile series data'!K72/'Adol profile series data'!L72)</f>
        <v>0.5832389580973952</v>
      </c>
      <c r="J70" s="3">
        <f>SUM('Adol profile series data'!M72/'Adol profile series data'!N72)</f>
        <v>0.5896052257881284</v>
      </c>
      <c r="K70" s="3">
        <f>SUM('Adol profile series data'!O72/'Adol profile series data'!P72)</f>
        <v>0.5979149056072133</v>
      </c>
      <c r="L70" s="3">
        <f>SUM('Adol profile series data'!Q72/'Adol profile series data'!R72)</f>
        <v>0.6069315300084531</v>
      </c>
      <c r="M70" s="3">
        <f>SUM('Adol profile series data'!S72/'Adol profile series data'!T72)</f>
        <v>0.6199272320179121</v>
      </c>
      <c r="N70" s="3">
        <f>SUM('Adol profile series data'!U72/'Adol profile series data'!V72)</f>
        <v>0.627822693058266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5"/>
      <c r="AX70" s="15"/>
      <c r="AY70" s="15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20"/>
      <c r="CU70" s="83"/>
      <c r="CV70" s="83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</row>
    <row r="71" spans="1:117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SUM('Adol profile series data'!E73/'Adol profile series data'!F73)</f>
        <v>0.5765069551777434</v>
      </c>
      <c r="G71" s="3">
        <f>SUM('Adol profile series data'!G73/'Adol profile series data'!H73)</f>
        <v>0.5791715060007743</v>
      </c>
      <c r="H71" s="3">
        <f>SUM('Adol profile series data'!I73/'Adol profile series data'!J73)</f>
        <v>0.5894941634241245</v>
      </c>
      <c r="I71" s="3">
        <f>SUM('Adol profile series data'!K73/'Adol profile series data'!L73)</f>
        <v>0.5904130943102105</v>
      </c>
      <c r="J71" s="3">
        <f>SUM('Adol profile series data'!M73/'Adol profile series data'!N73)</f>
        <v>0.5969566913772922</v>
      </c>
      <c r="K71" s="3">
        <f>SUM('Adol profile series data'!O73/'Adol profile series data'!P73)</f>
        <v>0.6048951048951049</v>
      </c>
      <c r="L71" s="3">
        <f>SUM('Adol profile series data'!Q73/'Adol profile series data'!R73)</f>
        <v>0.6161616161616161</v>
      </c>
      <c r="M71" s="3">
        <f>SUM('Adol profile series data'!S73/'Adol profile series data'!T73)</f>
        <v>0.6239249413604379</v>
      </c>
      <c r="N71" s="3">
        <f>SUM('Adol profile series data'!U73/'Adol profile series data'!V73)</f>
        <v>0.6241217798594848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5"/>
      <c r="AX71" s="15"/>
      <c r="AY71" s="15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20"/>
      <c r="CU71" s="83"/>
      <c r="CV71" s="83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</row>
    <row r="72" spans="1:117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SUM('Adol profile series data'!E74/'Adol profile series data'!F74)</f>
        <v>0.3338368580060423</v>
      </c>
      <c r="G72" s="3">
        <f>SUM('Adol profile series data'!G74/'Adol profile series data'!H74)</f>
        <v>0.3419257012888552</v>
      </c>
      <c r="H72" s="3">
        <f>SUM('Adol profile series data'!I74/'Adol profile series data'!J74)</f>
        <v>0.35833333333333334</v>
      </c>
      <c r="I72" s="3">
        <f>SUM('Adol profile series data'!K74/'Adol profile series data'!L74)</f>
        <v>0.35984848484848486</v>
      </c>
      <c r="J72" s="3">
        <f>SUM('Adol profile series data'!M74/'Adol profile series data'!N74)</f>
        <v>0.37376048817696417</v>
      </c>
      <c r="K72" s="3">
        <f>SUM('Adol profile series data'!O74/'Adol profile series data'!P74)</f>
        <v>0.3774885145482389</v>
      </c>
      <c r="L72" s="3">
        <f>SUM('Adol profile series data'!Q74/'Adol profile series data'!R74)</f>
        <v>0.38876233864844345</v>
      </c>
      <c r="M72" s="3">
        <f>SUM('Adol profile series data'!S74/'Adol profile series data'!T74)</f>
        <v>0.4121212121212121</v>
      </c>
      <c r="N72" s="3">
        <f>SUM('Adol profile series data'!U74/'Adol profile series data'!V74)</f>
        <v>0.42328042328042326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5"/>
      <c r="AX72" s="15"/>
      <c r="AY72" s="15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20"/>
      <c r="CU72" s="83"/>
      <c r="CV72" s="83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</row>
    <row r="73" spans="1:117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SUM('Adol profile series data'!E75/'Adol profile series data'!F75)</f>
        <v>0.6864406779661016</v>
      </c>
      <c r="G73" s="3">
        <f>SUM('Adol profile series data'!G75/'Adol profile series data'!H75)</f>
        <v>0.6944837340876945</v>
      </c>
      <c r="H73" s="3">
        <f>SUM('Adol profile series data'!I75/'Adol profile series data'!J75)</f>
        <v>0.7093690248565966</v>
      </c>
      <c r="I73" s="3">
        <f>SUM('Adol profile series data'!K75/'Adol profile series data'!L75)</f>
        <v>0.7095693779904306</v>
      </c>
      <c r="J73" s="3">
        <f>SUM('Adol profile series data'!M75/'Adol profile series data'!N75)</f>
        <v>0.7167546807489198</v>
      </c>
      <c r="K73" s="3">
        <f>SUM('Adol profile series data'!O75/'Adol profile series data'!P75)</f>
        <v>0.7218734910671173</v>
      </c>
      <c r="L73" s="3">
        <f>SUM('Adol profile series data'!Q75/'Adol profile series data'!R75)</f>
        <v>0.7337883959044369</v>
      </c>
      <c r="M73" s="3">
        <f>SUM('Adol profile series data'!S75/'Adol profile series data'!T75)</f>
        <v>0.7493869543894066</v>
      </c>
      <c r="N73" s="3">
        <f>SUM('Adol profile series data'!U75/'Adol profile series data'!V75)</f>
        <v>0.7513487003433056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5"/>
      <c r="AX73" s="15"/>
      <c r="AY73" s="15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20"/>
      <c r="CU73" s="83"/>
      <c r="CV73" s="83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</row>
    <row r="74" spans="1:117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SUM('Adol profile series data'!E76/'Adol profile series data'!F76)</f>
        <v>0.37475728155339805</v>
      </c>
      <c r="G74" s="3">
        <f>SUM('Adol profile series data'!G76/'Adol profile series data'!H76)</f>
        <v>0.3849129593810445</v>
      </c>
      <c r="H74" s="3">
        <f>SUM('Adol profile series data'!I76/'Adol profile series data'!J76)</f>
        <v>0.40307101727447214</v>
      </c>
      <c r="I74" s="3">
        <f>SUM('Adol profile series data'!K76/'Adol profile series data'!L76)</f>
        <v>0.40192307692307694</v>
      </c>
      <c r="J74" s="3">
        <f>SUM('Adol profile series data'!M76/'Adol profile series data'!N76)</f>
        <v>0.41312741312741313</v>
      </c>
      <c r="K74" s="3">
        <f>SUM('Adol profile series data'!O76/'Adol profile series data'!P76)</f>
        <v>0.4173076923076923</v>
      </c>
      <c r="L74" s="3">
        <f>SUM('Adol profile series data'!Q76/'Adol profile series data'!R76)</f>
        <v>0.43664717348927873</v>
      </c>
      <c r="M74" s="3">
        <f>SUM('Adol profile series data'!S76/'Adol profile series data'!T76)</f>
        <v>0.4426877470355731</v>
      </c>
      <c r="N74" s="3">
        <f>SUM('Adol profile series data'!U76/'Adol profile series data'!V76)</f>
        <v>0.44970414201183434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5"/>
      <c r="AX74" s="15"/>
      <c r="AY74" s="15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20"/>
      <c r="CU74" s="83"/>
      <c r="CV74" s="83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</row>
    <row r="75" spans="1:117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SUM('Adol profile series data'!E77/'Adol profile series data'!F77)</f>
        <v>0.5319936541512428</v>
      </c>
      <c r="G75" s="3">
        <f>SUM('Adol profile series data'!G77/'Adol profile series data'!H77)</f>
        <v>0.542766631467793</v>
      </c>
      <c r="H75" s="3">
        <f>SUM('Adol profile series data'!I77/'Adol profile series data'!J77)</f>
        <v>0.5561440677966102</v>
      </c>
      <c r="I75" s="3">
        <f>SUM('Adol profile series data'!K77/'Adol profile series data'!L77)</f>
        <v>0.5569084171519323</v>
      </c>
      <c r="J75" s="3">
        <f>SUM('Adol profile series data'!M77/'Adol profile series data'!N77)</f>
        <v>0.5658174097664543</v>
      </c>
      <c r="K75" s="3">
        <f>SUM('Adol profile series data'!O77/'Adol profile series data'!P77)</f>
        <v>0.5722635494155154</v>
      </c>
      <c r="L75" s="3">
        <f>SUM('Adol profile series data'!Q77/'Adol profile series data'!R77)</f>
        <v>0.5812466702184337</v>
      </c>
      <c r="M75" s="3">
        <f>SUM('Adol profile series data'!S77/'Adol profile series data'!T77)</f>
        <v>0.6008515167642363</v>
      </c>
      <c r="N75" s="3">
        <f>SUM('Adol profile series data'!U77/'Adol profile series data'!V77)</f>
        <v>0.606973058637084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5"/>
      <c r="AX75" s="15"/>
      <c r="AY75" s="15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20"/>
      <c r="CU75" s="83"/>
      <c r="CV75" s="83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</row>
    <row r="76" spans="1:117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SUM('Adol profile series data'!E78/'Adol profile series data'!F78)</f>
        <v>0.5145118733509235</v>
      </c>
      <c r="G76" s="3">
        <f>SUM('Adol profile series data'!G78/'Adol profile series data'!H78)</f>
        <v>0.5232403718459495</v>
      </c>
      <c r="H76" s="3">
        <f>SUM('Adol profile series data'!I78/'Adol profile series data'!J78)</f>
        <v>0.5398936170212766</v>
      </c>
      <c r="I76" s="3">
        <f>SUM('Adol profile series data'!K78/'Adol profile series data'!L78)</f>
        <v>0.5398936170212766</v>
      </c>
      <c r="J76" s="3">
        <f>SUM('Adol profile series data'!M78/'Adol profile series data'!N78)</f>
        <v>0.5503978779840849</v>
      </c>
      <c r="K76" s="3">
        <f>SUM('Adol profile series data'!O78/'Adol profile series data'!P78)</f>
        <v>0.5587846763540291</v>
      </c>
      <c r="L76" s="3">
        <f>SUM('Adol profile series data'!Q78/'Adol profile series data'!R78)</f>
        <v>0.6133682830930537</v>
      </c>
      <c r="M76" s="3">
        <f>SUM('Adol profile series data'!S78/'Adol profile series data'!T78)</f>
        <v>0.6358839050131926</v>
      </c>
      <c r="N76" s="3">
        <f>SUM('Adol profile series data'!U78/'Adol profile series data'!V78)</f>
        <v>0.6442687747035574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5"/>
      <c r="AX76" s="15"/>
      <c r="AY76" s="15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20"/>
      <c r="CU76" s="83"/>
      <c r="CV76" s="83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</row>
    <row r="77" spans="1:117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SUM('Adol profile series data'!E79/'Adol profile series data'!F79)</f>
        <v>0.5484483850538315</v>
      </c>
      <c r="G77" s="3">
        <f>SUM('Adol profile series data'!G79/'Adol profile series data'!H79)</f>
        <v>0.5553447185325743</v>
      </c>
      <c r="H77" s="3">
        <f>SUM('Adol profile series data'!I79/'Adol profile series data'!J79)</f>
        <v>0.5710659898477157</v>
      </c>
      <c r="I77" s="3">
        <f>SUM('Adol profile series data'!K79/'Adol profile series data'!L79)</f>
        <v>0.5729695431472082</v>
      </c>
      <c r="J77" s="3">
        <f>SUM('Adol profile series data'!M79/'Adol profile series data'!N79)</f>
        <v>0.5828025477707006</v>
      </c>
      <c r="K77" s="3">
        <f>SUM('Adol profile series data'!O79/'Adol profile series data'!P79)</f>
        <v>0.5840764331210191</v>
      </c>
      <c r="L77" s="3">
        <f>SUM('Adol profile series data'!Q79/'Adol profile series data'!R79)</f>
        <v>0.5973282442748091</v>
      </c>
      <c r="M77" s="3">
        <f>SUM('Adol profile series data'!S79/'Adol profile series data'!T79)</f>
        <v>0.6170622193713919</v>
      </c>
      <c r="N77" s="3">
        <f>SUM('Adol profile series data'!U79/'Adol profile series data'!V79)</f>
        <v>0.6226658081133291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5"/>
      <c r="AX77" s="15"/>
      <c r="AY77" s="15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20"/>
      <c r="CU77" s="83"/>
      <c r="CV77" s="83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</row>
    <row r="78" spans="1:117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SUM('Adol profile series data'!E80/'Adol profile series data'!F80)</f>
        <v>0.670631970260223</v>
      </c>
      <c r="G78" s="3">
        <f>SUM('Adol profile series data'!G80/'Adol profile series data'!H80)</f>
        <v>0.6767001114827201</v>
      </c>
      <c r="H78" s="3">
        <f>SUM('Adol profile series data'!I80/'Adol profile series data'!J80)</f>
        <v>0.6863551401869159</v>
      </c>
      <c r="I78" s="3">
        <f>SUM('Adol profile series data'!K80/'Adol profile series data'!L80)</f>
        <v>0.6862378459237098</v>
      </c>
      <c r="J78" s="3">
        <f>SUM('Adol profile series data'!M80/'Adol profile series data'!N80)</f>
        <v>0.6918777943368107</v>
      </c>
      <c r="K78" s="3">
        <f>SUM('Adol profile series data'!O80/'Adol profile series data'!P80)</f>
        <v>0.697196261682243</v>
      </c>
      <c r="L78" s="3">
        <f>SUM('Adol profile series data'!Q80/'Adol profile series data'!R80)</f>
        <v>0.7037453183520599</v>
      </c>
      <c r="M78" s="3">
        <f>SUM('Adol profile series data'!S80/'Adol profile series data'!T80)</f>
        <v>0.7157855268091489</v>
      </c>
      <c r="N78" s="3">
        <f>SUM('Adol profile series data'!U80/'Adol profile series data'!V80)</f>
        <v>0.7186796699174793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5"/>
      <c r="AX78" s="15"/>
      <c r="AY78" s="15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20"/>
      <c r="CU78" s="83"/>
      <c r="CV78" s="83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</row>
    <row r="79" spans="1:117" s="132" customFormat="1" ht="15.75">
      <c r="A79" s="131"/>
      <c r="B79" s="131"/>
      <c r="C79" s="137" t="s">
        <v>108</v>
      </c>
      <c r="D79" s="137"/>
      <c r="E79" s="138"/>
      <c r="F79" s="138">
        <f>SUM('Adol profile series data'!E81/'Adol profile series data'!F81)</f>
        <v>0.5588164624309203</v>
      </c>
      <c r="G79" s="138">
        <f>SUM('Adol profile series data'!G81/'Adol profile series data'!H81)</f>
        <v>0.5665974284586202</v>
      </c>
      <c r="H79" s="138">
        <f>SUM('Adol profile series data'!I81/'Adol profile series data'!J81)</f>
        <v>0.5804110203096445</v>
      </c>
      <c r="I79" s="138">
        <f>SUM('Adol profile series data'!K81/'Adol profile series data'!L81)</f>
        <v>0.5807725469908604</v>
      </c>
      <c r="J79" s="138">
        <f>SUM('Adol profile series data'!M81/'Adol profile series data'!N81)</f>
        <v>0.589054124157012</v>
      </c>
      <c r="K79" s="138">
        <f>SUM('Adol profile series data'!O81/'Adol profile series data'!P81)</f>
        <v>0.5954474640817033</v>
      </c>
      <c r="L79" s="138">
        <f>SUM('Adol profile series data'!Q81/'Adol profile series data'!R81)</f>
        <v>0.6065414732173793</v>
      </c>
      <c r="M79" s="138">
        <f>SUM('Adol profile series data'!S81/'Adol profile series data'!T81)</f>
        <v>0.618252017036601</v>
      </c>
      <c r="N79" s="138">
        <f>SUM('Adol profile series data'!U81/'Adol profile series data'!V81)</f>
        <v>0.6234856351678781</v>
      </c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</row>
    <row r="80" spans="1:117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SUM('Adol profile series data'!E82/'Adol profile series data'!F82)</f>
        <v>0.47571189279731996</v>
      </c>
      <c r="G80" s="3">
        <f>SUM('Adol profile series data'!G82/'Adol profile series data'!H82)</f>
        <v>0.48976109215017066</v>
      </c>
      <c r="H80" s="3">
        <f>SUM('Adol profile series data'!I82/'Adol profile series data'!J82)</f>
        <v>0.49322033898305084</v>
      </c>
      <c r="I80" s="3">
        <f>SUM('Adol profile series data'!K82/'Adol profile series data'!L82)</f>
        <v>0.49322033898305084</v>
      </c>
      <c r="J80" s="3">
        <f>SUM('Adol profile series data'!M82/'Adol profile series data'!N82)</f>
        <v>0.504302925989673</v>
      </c>
      <c r="K80" s="3">
        <f>SUM('Adol profile series data'!O82/'Adol profile series data'!P82)</f>
        <v>0.515358361774744</v>
      </c>
      <c r="L80" s="3">
        <f>SUM('Adol profile series data'!Q82/'Adol profile series data'!R82)</f>
        <v>0.540447504302926</v>
      </c>
      <c r="M80" s="3">
        <f>SUM('Adol profile series data'!S82/'Adol profile series data'!T82)</f>
        <v>0.5670103092783505</v>
      </c>
      <c r="N80" s="3">
        <f>SUM('Adol profile series data'!U82/'Adol profile series data'!V82)</f>
        <v>0.5799319727891157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15"/>
      <c r="AX80" s="15"/>
      <c r="AY80" s="15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20"/>
      <c r="CU80" s="83"/>
      <c r="CV80" s="83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</row>
    <row r="81" spans="1:117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SUM('Adol profile series data'!E83/'Adol profile series data'!F83)</f>
        <v>0.572202166064982</v>
      </c>
      <c r="G81" s="3">
        <f>SUM('Adol profile series data'!G83/'Adol profile series data'!H83)</f>
        <v>0.5882352941176471</v>
      </c>
      <c r="H81" s="3">
        <f>SUM('Adol profile series data'!I83/'Adol profile series data'!J83)</f>
        <v>0.600358422939068</v>
      </c>
      <c r="I81" s="3">
        <f>SUM('Adol profile series data'!K83/'Adol profile series data'!L83)</f>
        <v>0.599640933572711</v>
      </c>
      <c r="J81" s="3">
        <f>SUM('Adol profile series data'!M83/'Adol profile series data'!N83)</f>
        <v>0.6175942549371634</v>
      </c>
      <c r="K81" s="3">
        <f>SUM('Adol profile series data'!O83/'Adol profile series data'!P83)</f>
        <v>0.6206896551724138</v>
      </c>
      <c r="L81" s="3">
        <f>SUM('Adol profile series data'!Q83/'Adol profile series data'!R83)</f>
        <v>0.6325411334552102</v>
      </c>
      <c r="M81" s="3">
        <f>SUM('Adol profile series data'!S83/'Adol profile series data'!T83)</f>
        <v>0.6507352941176471</v>
      </c>
      <c r="N81" s="3">
        <f>SUM('Adol profile series data'!U83/'Adol profile series data'!V83)</f>
        <v>0.6592592592592592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5"/>
      <c r="AX81" s="15"/>
      <c r="AY81" s="15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20"/>
      <c r="CU81" s="83"/>
      <c r="CV81" s="83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</row>
    <row r="82" spans="1:117" ht="12.75">
      <c r="A82" s="2">
        <v>17</v>
      </c>
      <c r="B82" s="2">
        <v>6</v>
      </c>
      <c r="C82" s="1" t="s">
        <v>26</v>
      </c>
      <c r="E82" s="3">
        <v>0.42</v>
      </c>
      <c r="F82" s="3">
        <f>SUM('Adol profile series data'!E84/'Adol profile series data'!F84)</f>
        <v>0.6304526748971193</v>
      </c>
      <c r="G82" s="3">
        <f>SUM('Adol profile series data'!G84/'Adol profile series data'!H84)</f>
        <v>0.6438413361169102</v>
      </c>
      <c r="H82" s="3">
        <f>SUM('Adol profile series data'!I84/'Adol profile series data'!J84)</f>
        <v>0.6604244694132334</v>
      </c>
      <c r="I82" s="3">
        <f>SUM('Adol profile series data'!K84/'Adol profile series data'!L84)</f>
        <v>0.6630570595585172</v>
      </c>
      <c r="J82" s="3">
        <f>SUM('Adol profile series data'!M84/'Adol profile series data'!N84)</f>
        <v>0.6684759916492693</v>
      </c>
      <c r="K82" s="3">
        <f>SUM('Adol profile series data'!O84/'Adol profile series data'!P84)</f>
        <v>0.6711578947368421</v>
      </c>
      <c r="L82" s="3">
        <f>SUM('Adol profile series data'!Q84/'Adol profile series data'!R84)</f>
        <v>0.6815476190476191</v>
      </c>
      <c r="M82" s="3">
        <f>SUM('Adol profile series data'!S84/'Adol profile series data'!T84)</f>
        <v>0.6991489361702128</v>
      </c>
      <c r="N82" s="3">
        <f>SUM('Adol profile series data'!U84/'Adol profile series data'!V84)</f>
        <v>0.7050573735656609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5"/>
      <c r="AX82" s="15"/>
      <c r="AY82" s="15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20"/>
      <c r="CU82" s="83"/>
      <c r="CV82" s="83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</row>
    <row r="83" spans="1:117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SUM('Adol profile series data'!E85/'Adol profile series data'!F85)</f>
        <v>0.5044</v>
      </c>
      <c r="G83" s="3">
        <f>SUM('Adol profile series data'!G85/'Adol profile series data'!H85)</f>
        <v>0.5174628663187475</v>
      </c>
      <c r="H83" s="3">
        <f>SUM('Adol profile series data'!I85/'Adol profile series data'!J85)</f>
        <v>0.5437898089171974</v>
      </c>
      <c r="I83" s="3">
        <f>SUM('Adol profile series data'!K85/'Adol profile series data'!L85)</f>
        <v>0.544767210505372</v>
      </c>
      <c r="J83" s="3">
        <f>SUM('Adol profile series data'!M85/'Adol profile series data'!N85)</f>
        <v>0.5551149881046789</v>
      </c>
      <c r="K83" s="3">
        <f>SUM('Adol profile series data'!O85/'Adol profile series data'!P85)</f>
        <v>0.562029330162505</v>
      </c>
      <c r="L83" s="3">
        <f>SUM('Adol profile series data'!Q85/'Adol profile series data'!R85)</f>
        <v>0.5789473684210527</v>
      </c>
      <c r="M83" s="3">
        <f>SUM('Adol profile series data'!S85/'Adol profile series data'!T85)</f>
        <v>0.5944223107569722</v>
      </c>
      <c r="N83" s="3">
        <f>SUM('Adol profile series data'!U85/'Adol profile series data'!V85)</f>
        <v>0.6002381897578404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5"/>
      <c r="AX83" s="15"/>
      <c r="AY83" s="15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20"/>
      <c r="CU83" s="83"/>
      <c r="CV83" s="83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</row>
    <row r="84" spans="1:117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SUM('Adol profile series data'!E86/'Adol profile series data'!F86)</f>
        <v>0.577766445690974</v>
      </c>
      <c r="G84" s="3">
        <f>SUM('Adol profile series data'!G86/'Adol profile series data'!H86)</f>
        <v>0.5855397148676171</v>
      </c>
      <c r="H84" s="3">
        <f>SUM('Adol profile series data'!I86/'Adol profile series data'!J86)</f>
        <v>0.5965002573340196</v>
      </c>
      <c r="I84" s="3">
        <f>SUM('Adol profile series data'!K86/'Adol profile series data'!L86)</f>
        <v>0.596401028277635</v>
      </c>
      <c r="J84" s="3">
        <f>SUM('Adol profile series data'!M86/'Adol profile series data'!N86)</f>
        <v>0.6025906735751295</v>
      </c>
      <c r="K84" s="3">
        <f>SUM('Adol profile series data'!O86/'Adol profile series data'!P86)</f>
        <v>0.6084462982273201</v>
      </c>
      <c r="L84" s="3">
        <f>SUM('Adol profile series data'!Q86/'Adol profile series data'!R86)</f>
        <v>0.6243441762854145</v>
      </c>
      <c r="M84" s="3">
        <f>SUM('Adol profile series data'!S86/'Adol profile series data'!T86)</f>
        <v>0.6328042328042328</v>
      </c>
      <c r="N84" s="3">
        <f>SUM('Adol profile series data'!U86/'Adol profile series data'!V86)</f>
        <v>0.6375131717597471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5"/>
      <c r="AX84" s="15"/>
      <c r="AY84" s="15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20"/>
      <c r="CU84" s="83"/>
      <c r="CV84" s="83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</row>
    <row r="85" spans="1:117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SUM('Adol profile series data'!E87/'Adol profile series data'!F87)</f>
        <v>0.47678916827852996</v>
      </c>
      <c r="G85" s="3">
        <f>SUM('Adol profile series data'!G87/'Adol profile series data'!H87)</f>
        <v>0.4775828460038986</v>
      </c>
      <c r="H85" s="3">
        <f>SUM('Adol profile series data'!I87/'Adol profile series data'!J87)</f>
        <v>0.4859903381642512</v>
      </c>
      <c r="I85" s="3">
        <f>SUM('Adol profile series data'!K87/'Adol profile series data'!L87)</f>
        <v>0.4864603481624758</v>
      </c>
      <c r="J85" s="3">
        <f>SUM('Adol profile series data'!M87/'Adol profile series data'!N87)</f>
        <v>0.4927675988428158</v>
      </c>
      <c r="K85" s="3">
        <f>SUM('Adol profile series data'!O87/'Adol profile series data'!P87)</f>
        <v>0.49610136452241715</v>
      </c>
      <c r="L85" s="3">
        <f>SUM('Adol profile series data'!Q87/'Adol profile series data'!R87)</f>
        <v>0.5044334975369458</v>
      </c>
      <c r="M85" s="3">
        <f>SUM('Adol profile series data'!S87/'Adol profile series data'!T87)</f>
        <v>0.5177514792899408</v>
      </c>
      <c r="N85" s="3">
        <f>SUM('Adol profile series data'!U87/'Adol profile series data'!V87)</f>
        <v>0.5196850393700787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5"/>
      <c r="AX85" s="15"/>
      <c r="AY85" s="15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20"/>
      <c r="CU85" s="83"/>
      <c r="CV85" s="83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</row>
    <row r="86" spans="1:117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SUM('Adol profile series data'!E88/'Adol profile series data'!F88)</f>
        <v>0.4945010183299389</v>
      </c>
      <c r="G86" s="3">
        <f>SUM('Adol profile series data'!G88/'Adol profile series data'!H88)</f>
        <v>0.4955211726384365</v>
      </c>
      <c r="H86" s="3">
        <f>SUM('Adol profile series data'!I88/'Adol profile series data'!J88)</f>
        <v>0.5086588803866291</v>
      </c>
      <c r="I86" s="3">
        <f>SUM('Adol profile series data'!K88/'Adol profile series data'!L88)</f>
        <v>0.5096618357487923</v>
      </c>
      <c r="J86" s="3">
        <f>SUM('Adol profile series data'!M88/'Adol profile series data'!N88)</f>
        <v>0.5155054369714056</v>
      </c>
      <c r="K86" s="3">
        <f>SUM('Adol profile series data'!O88/'Adol profile series data'!P88)</f>
        <v>0.5209434729564864</v>
      </c>
      <c r="L86" s="3">
        <f>SUM('Adol profile series data'!Q88/'Adol profile series data'!R88)</f>
        <v>0.534016393442623</v>
      </c>
      <c r="M86" s="3">
        <f>SUM('Adol profile series data'!S88/'Adol profile series data'!T88)</f>
        <v>0.5488907148726376</v>
      </c>
      <c r="N86" s="3">
        <f>SUM('Adol profile series data'!U88/'Adol profile series data'!V88)</f>
        <v>0.5561959654178674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5"/>
      <c r="AX86" s="15"/>
      <c r="AY86" s="15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20"/>
      <c r="CU86" s="83"/>
      <c r="CV86" s="83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</row>
    <row r="87" spans="1:117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SUM('Adol profile series data'!E89/'Adol profile series data'!F89)</f>
        <v>0.6322751322751323</v>
      </c>
      <c r="G87" s="3">
        <f>SUM('Adol profile series data'!G89/'Adol profile series data'!H89)</f>
        <v>0.6328947368421053</v>
      </c>
      <c r="H87" s="3">
        <f>SUM('Adol profile series data'!I89/'Adol profile series data'!J89)</f>
        <v>0.6420079260237781</v>
      </c>
      <c r="I87" s="3">
        <f>SUM('Adol profile series data'!K89/'Adol profile series data'!L89)</f>
        <v>0.6433289299867899</v>
      </c>
      <c r="J87" s="3">
        <f>SUM('Adol profile series data'!M89/'Adol profile series data'!N89)</f>
        <v>0.6574074074074074</v>
      </c>
      <c r="K87" s="3">
        <f>SUM('Adol profile series data'!O89/'Adol profile series data'!P89)</f>
        <v>0.661744966442953</v>
      </c>
      <c r="L87" s="3">
        <f>SUM('Adol profile series data'!Q89/'Adol profile series data'!R89)</f>
        <v>0.6743554952510177</v>
      </c>
      <c r="M87" s="3">
        <f>SUM('Adol profile series data'!S89/'Adol profile series data'!T89)</f>
        <v>0.6743869209809265</v>
      </c>
      <c r="N87" s="3">
        <f>SUM('Adol profile series data'!U89/'Adol profile series data'!V89)</f>
        <v>0.6789115646258503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5"/>
      <c r="AX87" s="15"/>
      <c r="AY87" s="15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20"/>
      <c r="CU87" s="83"/>
      <c r="CV87" s="83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</row>
    <row r="88" spans="1:117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SUM('Adol profile series data'!E90/'Adol profile series data'!F90)</f>
        <v>0.5357142857142857</v>
      </c>
      <c r="G88" s="3">
        <f>SUM('Adol profile series data'!G90/'Adol profile series data'!H90)</f>
        <v>0.5446428571428571</v>
      </c>
      <c r="H88" s="3">
        <f>SUM('Adol profile series data'!I90/'Adol profile series data'!J90)</f>
        <v>0.5596330275229358</v>
      </c>
      <c r="I88" s="3">
        <f>SUM('Adol profile series data'!K90/'Adol profile series data'!L90)</f>
        <v>0.5596330275229358</v>
      </c>
      <c r="J88" s="3">
        <f>SUM('Adol profile series data'!M90/'Adol profile series data'!N90)</f>
        <v>0.5765765765765766</v>
      </c>
      <c r="K88" s="3">
        <f>SUM('Adol profile series data'!O90/'Adol profile series data'!P90)</f>
        <v>0.5945945945945946</v>
      </c>
      <c r="L88" s="3">
        <f>SUM('Adol profile series data'!Q90/'Adol profile series data'!R90)</f>
        <v>0.5948275862068966</v>
      </c>
      <c r="M88" s="3">
        <f>SUM('Adol profile series data'!S90/'Adol profile series data'!T90)</f>
        <v>0.603448275862069</v>
      </c>
      <c r="N88" s="3">
        <f>SUM('Adol profile series data'!U90/'Adol profile series data'!V90)</f>
        <v>0.603448275862069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5"/>
      <c r="AX88" s="15"/>
      <c r="AY88" s="15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20"/>
      <c r="CU88" s="83"/>
      <c r="CV88" s="83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</row>
    <row r="89" spans="1:117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SUM('Adol profile series data'!E91/'Adol profile series data'!F91)</f>
        <v>0.5231958762886598</v>
      </c>
      <c r="G89" s="3">
        <f>SUM('Adol profile series data'!G91/'Adol profile series data'!H91)</f>
        <v>0.538860103626943</v>
      </c>
      <c r="H89" s="3">
        <f>SUM('Adol profile series data'!I91/'Adol profile series data'!J91)</f>
        <v>0.5677083333333334</v>
      </c>
      <c r="I89" s="3">
        <f>SUM('Adol profile series data'!K91/'Adol profile series data'!L91)</f>
        <v>0.5703125</v>
      </c>
      <c r="J89" s="3">
        <f>SUM('Adol profile series data'!M91/'Adol profile series data'!N91)</f>
        <v>0.5885416666666666</v>
      </c>
      <c r="K89" s="3">
        <f>SUM('Adol profile series data'!O91/'Adol profile series data'!P91)</f>
        <v>0.6048387096774194</v>
      </c>
      <c r="L89" s="3">
        <f>SUM('Adol profile series data'!Q91/'Adol profile series data'!R91)</f>
        <v>0.628808864265928</v>
      </c>
      <c r="M89" s="3">
        <f>SUM('Adol profile series data'!S91/'Adol profile series data'!T91)</f>
        <v>0.650137741046832</v>
      </c>
      <c r="N89" s="3">
        <f>SUM('Adol profile series data'!U91/'Adol profile series data'!V91)</f>
        <v>0.6620498614958449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5"/>
      <c r="AX89" s="15"/>
      <c r="AY89" s="15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20"/>
      <c r="CU89" s="83"/>
      <c r="CV89" s="83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</row>
    <row r="90" spans="1:117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SUM('Adol profile series data'!E92/'Adol profile series data'!F92)</f>
        <v>0.5014705882352941</v>
      </c>
      <c r="G90" s="3">
        <f>SUM('Adol profile series data'!G92/'Adol profile series data'!H92)</f>
        <v>0.5111441307578009</v>
      </c>
      <c r="H90" s="3">
        <f>SUM('Adol profile series data'!I92/'Adol profile series data'!J92)</f>
        <v>0.5305514157973175</v>
      </c>
      <c r="I90" s="3">
        <f>SUM('Adol profile series data'!K92/'Adol profile series data'!L92)</f>
        <v>0.5343283582089552</v>
      </c>
      <c r="J90" s="3">
        <f>SUM('Adol profile series data'!M92/'Adol profile series data'!N92)</f>
        <v>0.5476190476190477</v>
      </c>
      <c r="K90" s="3">
        <f>SUM('Adol profile series data'!O92/'Adol profile series data'!P92)</f>
        <v>0.5522388059701493</v>
      </c>
      <c r="L90" s="3">
        <f>SUM('Adol profile series data'!Q92/'Adol profile series data'!R92)</f>
        <v>0.5733532934131736</v>
      </c>
      <c r="M90" s="3">
        <f>SUM('Adol profile series data'!S92/'Adol profile series data'!T92)</f>
        <v>0.5948406676783005</v>
      </c>
      <c r="N90" s="3">
        <f>SUM('Adol profile series data'!U92/'Adol profile series data'!V92)</f>
        <v>0.6048632218844985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5"/>
      <c r="AX90" s="15"/>
      <c r="AY90" s="15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20"/>
      <c r="CU90" s="83"/>
      <c r="CV90" s="83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</row>
    <row r="91" spans="1:117" ht="12.75">
      <c r="A91" s="2">
        <v>52</v>
      </c>
      <c r="B91" s="2">
        <v>6</v>
      </c>
      <c r="C91" s="1" t="s">
        <v>64</v>
      </c>
      <c r="E91" s="3">
        <v>0.45</v>
      </c>
      <c r="F91" s="3">
        <f>SUM('Adol profile series data'!E93/'Adol profile series data'!F93)</f>
        <v>0.45993031358885017</v>
      </c>
      <c r="G91" s="3">
        <f>SUM('Adol profile series data'!G93/'Adol profile series data'!H93)</f>
        <v>0.4711337815905402</v>
      </c>
      <c r="H91" s="3">
        <f>SUM('Adol profile series data'!I93/'Adol profile series data'!J93)</f>
        <v>0.5072815533980582</v>
      </c>
      <c r="I91" s="3">
        <f>SUM('Adol profile series data'!K93/'Adol profile series data'!L93)</f>
        <v>0.5081330420004856</v>
      </c>
      <c r="J91" s="3">
        <f>SUM('Adol profile series data'!M93/'Adol profile series data'!N93)</f>
        <v>0.5192682926829268</v>
      </c>
      <c r="K91" s="3">
        <f>SUM('Adol profile series data'!O93/'Adol profile series data'!P93)</f>
        <v>0.5248901903367497</v>
      </c>
      <c r="L91" s="3">
        <f>SUM('Adol profile series data'!Q93/'Adol profile series data'!R93)</f>
        <v>0.5416158164510617</v>
      </c>
      <c r="M91" s="3">
        <f>SUM('Adol profile series data'!S93/'Adol profile series data'!T93)</f>
        <v>0.5602350636630754</v>
      </c>
      <c r="N91" s="3">
        <f>SUM('Adol profile series data'!U93/'Adol profile series data'!V93)</f>
        <v>0.5654936461388075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5"/>
      <c r="AX91" s="15"/>
      <c r="AY91" s="15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20"/>
      <c r="CU91" s="83"/>
      <c r="CV91" s="83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</row>
    <row r="92" spans="1:117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SUM('Adol profile series data'!E94/'Adol profile series data'!F94)</f>
        <v>0.33253445176752544</v>
      </c>
      <c r="G92" s="3">
        <f>SUM('Adol profile series data'!G94/'Adol profile series data'!H94)</f>
        <v>0.34493101379724056</v>
      </c>
      <c r="H92" s="3">
        <f>SUM('Adol profile series data'!I94/'Adol profile series data'!J94)</f>
        <v>0.3660445514750151</v>
      </c>
      <c r="I92" s="3">
        <f>SUM('Adol profile series data'!K94/'Adol profile series data'!L94)</f>
        <v>0.36702767749699156</v>
      </c>
      <c r="J92" s="3">
        <f>SUM('Adol profile series data'!M94/'Adol profile series data'!N94)</f>
        <v>0.3987730061349693</v>
      </c>
      <c r="K92" s="3">
        <f>SUM('Adol profile series data'!O94/'Adol profile series data'!P94)</f>
        <v>0.4069264069264069</v>
      </c>
      <c r="L92" s="3">
        <f>SUM('Adol profile series data'!Q94/'Adol profile series data'!R94)</f>
        <v>0.4165114835505897</v>
      </c>
      <c r="M92" s="3">
        <f>SUM('Adol profile series data'!S94/'Adol profile series data'!T94)</f>
        <v>0.42901425914445135</v>
      </c>
      <c r="N92" s="3">
        <f>SUM('Adol profile series data'!U94/'Adol profile series data'!V94)</f>
        <v>0.43903940886699505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5"/>
      <c r="AX92" s="15"/>
      <c r="AY92" s="15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20"/>
      <c r="CU92" s="83"/>
      <c r="CV92" s="83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</row>
    <row r="93" spans="1:117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SUM('Adol profile series data'!E95/'Adol profile series data'!F95)</f>
        <v>0.5611510791366906</v>
      </c>
      <c r="G93" s="3">
        <f>SUM('Adol profile series data'!G95/'Adol profile series data'!H95)</f>
        <v>0.5728155339805825</v>
      </c>
      <c r="H93" s="3">
        <f>SUM('Adol profile series data'!I95/'Adol profile series data'!J95)</f>
        <v>0.5813397129186603</v>
      </c>
      <c r="I93" s="3">
        <f>SUM('Adol profile series data'!K95/'Adol profile series data'!L95)</f>
        <v>0.5827338129496403</v>
      </c>
      <c r="J93" s="3">
        <f>SUM('Adol profile series data'!M95/'Adol profile series data'!N95)</f>
        <v>0.5893719806763285</v>
      </c>
      <c r="K93" s="3">
        <f>SUM('Adol profile series data'!O95/'Adol profile series data'!P95)</f>
        <v>0.6054590570719603</v>
      </c>
      <c r="L93" s="3">
        <f>SUM('Adol profile series data'!Q95/'Adol profile series data'!R95)</f>
        <v>0.6075</v>
      </c>
      <c r="M93" s="3">
        <f>SUM('Adol profile series data'!S95/'Adol profile series data'!T95)</f>
        <v>0.6070528967254408</v>
      </c>
      <c r="N93" s="3">
        <f>SUM('Adol profile series data'!U95/'Adol profile series data'!V95)</f>
        <v>0.6125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5"/>
      <c r="AX93" s="15"/>
      <c r="AY93" s="15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20"/>
      <c r="CU93" s="83"/>
      <c r="CV93" s="83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</row>
    <row r="94" spans="1:117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SUM('Adol profile series data'!E96/'Adol profile series data'!F96)</f>
        <v>0.6522522522522523</v>
      </c>
      <c r="G94" s="3">
        <f>SUM('Adol profile series data'!G96/'Adol profile series data'!H96)</f>
        <v>0.6559139784946236</v>
      </c>
      <c r="H94" s="3">
        <f>SUM('Adol profile series data'!I96/'Adol profile series data'!J96)</f>
        <v>0.669051878354204</v>
      </c>
      <c r="I94" s="3">
        <f>SUM('Adol profile series data'!K96/'Adol profile series data'!L96)</f>
        <v>0.669051878354204</v>
      </c>
      <c r="J94" s="3">
        <f>SUM('Adol profile series data'!M96/'Adol profile series data'!N96)</f>
        <v>0.6830601092896175</v>
      </c>
      <c r="K94" s="3">
        <f>SUM('Adol profile series data'!O96/'Adol profile series data'!P96)</f>
        <v>0.6878402903811253</v>
      </c>
      <c r="L94" s="3">
        <f>SUM('Adol profile series data'!Q96/'Adol profile series data'!R96)</f>
        <v>0.6911764705882353</v>
      </c>
      <c r="M94" s="3">
        <f>SUM('Adol profile series data'!S96/'Adol profile series data'!T96)</f>
        <v>0.7058823529411765</v>
      </c>
      <c r="N94" s="3">
        <f>SUM('Adol profile series data'!U96/'Adol profile series data'!V96)</f>
        <v>0.7177121771217713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5"/>
      <c r="AX94" s="15"/>
      <c r="AY94" s="15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20"/>
      <c r="CU94" s="83"/>
      <c r="CV94" s="83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</row>
    <row r="95" spans="1:117" s="132" customFormat="1" ht="15.75">
      <c r="A95" s="131"/>
      <c r="B95" s="131"/>
      <c r="C95" s="137" t="s">
        <v>109</v>
      </c>
      <c r="D95" s="137"/>
      <c r="E95" s="138"/>
      <c r="F95" s="138">
        <f>SUM('Adol profile series data'!E97/'Adol profile series data'!F97)</f>
        <v>0.5117817077352668</v>
      </c>
      <c r="G95" s="138">
        <f>SUM('Adol profile series data'!G97/'Adol profile series data'!H97)</f>
        <v>0.5210216110019646</v>
      </c>
      <c r="H95" s="138">
        <f>SUM('Adol profile series data'!I97/'Adol profile series data'!J97)</f>
        <v>0.5415037370687522</v>
      </c>
      <c r="I95" s="138">
        <f>SUM('Adol profile series data'!K97/'Adol profile series data'!L97)</f>
        <v>0.5425473986436316</v>
      </c>
      <c r="J95" s="138">
        <f>SUM('Adol profile series data'!M97/'Adol profile series data'!N97)</f>
        <v>0.5538989115849113</v>
      </c>
      <c r="K95" s="138">
        <f>SUM('Adol profile series data'!O97/'Adol profile series data'!P97)</f>
        <v>0.559810047488128</v>
      </c>
      <c r="L95" s="138">
        <f>SUM('Adol profile series data'!Q97/'Adol profile series data'!R97)</f>
        <v>0.5736106923927243</v>
      </c>
      <c r="M95" s="138">
        <f>SUM('Adol profile series data'!S97/'Adol profile series data'!T97)</f>
        <v>0.5885852576383988</v>
      </c>
      <c r="N95" s="138">
        <f>SUM('Adol profile series data'!U97/'Adol profile series data'!V97)</f>
        <v>0.5950379950681898</v>
      </c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</row>
    <row r="96" spans="1:117" ht="12.75">
      <c r="A96" s="2">
        <v>99</v>
      </c>
      <c r="C96" s="1" t="s">
        <v>102</v>
      </c>
      <c r="F96" s="3">
        <f>SUM('Adol profile series data'!E98/'Adol profile series data'!F98)</f>
        <v>0.12537686329621756</v>
      </c>
      <c r="G96" s="3">
        <f>SUM('Adol profile series data'!G98/'Adol profile series data'!H98)</f>
        <v>0.1278830313014827</v>
      </c>
      <c r="H96" s="3">
        <f>SUM('Adol profile series data'!I98/'Adol profile series data'!J98)</f>
        <v>0.13099218250651457</v>
      </c>
      <c r="I96" s="3">
        <f>SUM('Adol profile series data'!K98/'Adol profile series data'!L98)</f>
        <v>0.13111184914572493</v>
      </c>
      <c r="J96" s="3">
        <f>SUM('Adol profile series data'!M98/'Adol profile series data'!N98)</f>
        <v>0.13218254906597304</v>
      </c>
      <c r="K96" s="3">
        <f>SUM('Adol profile series data'!O98/'Adol profile series data'!P98)</f>
        <v>0.13189720332577476</v>
      </c>
      <c r="L96" s="3">
        <f>SUM('Adol profile series data'!Q98/'Adol profile series data'!R98)</f>
        <v>0.13319538644288614</v>
      </c>
      <c r="M96" s="3">
        <f>SUM('Adol profile series data'!S98/'Adol profile series data'!T98)</f>
        <v>0.13354365165180446</v>
      </c>
      <c r="N96" s="3">
        <f>SUM('Adol profile series data'!U98/'Adol profile series data'!V98)</f>
        <v>0.13352976882998635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15"/>
      <c r="AX96" s="15"/>
      <c r="AY96" s="15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20"/>
      <c r="CU96" s="83"/>
      <c r="CV96" s="83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</row>
    <row r="97" spans="3:117" s="120" customFormat="1" ht="15.75">
      <c r="C97" s="120" t="s">
        <v>110</v>
      </c>
      <c r="F97" s="125">
        <f>SUM('Adol profile series data'!E99/'Adol profile series data'!F99)</f>
        <v>0.483178279322072</v>
      </c>
      <c r="G97" s="125">
        <f>SUM('Adol profile series data'!G99/'Adol profile series data'!H99)</f>
        <v>0.491356925504339</v>
      </c>
      <c r="H97" s="125">
        <f>SUM('Adol profile series data'!I99/'Adol profile series data'!J99)</f>
        <v>0.5050727205017596</v>
      </c>
      <c r="I97" s="125">
        <f>SUM('Adol profile series data'!K99/'Adol profile series data'!L99)</f>
        <v>0.5055644113158503</v>
      </c>
      <c r="J97" s="125">
        <f>SUM('Adol profile series data'!M99/'Adol profile series data'!N99)</f>
        <v>0.5131888307408803</v>
      </c>
      <c r="K97" s="125">
        <f>SUM('Adol profile series data'!O99/'Adol profile series data'!P99)</f>
        <v>0.5190712818361545</v>
      </c>
      <c r="L97" s="125">
        <f>SUM('Adol profile series data'!Q99/'Adol profile series data'!R99)</f>
        <v>0.5293112613386848</v>
      </c>
      <c r="M97" s="125">
        <f>SUM('Adol profile series data'!S99/'Adol profile series data'!T99)</f>
        <v>0.5403255885884793</v>
      </c>
      <c r="N97" s="125">
        <f>SUM('Adol profile series data'!U99/'Adol profile series data'!V99)</f>
        <v>0.5445199371571446</v>
      </c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9"/>
      <c r="CX97" s="129"/>
      <c r="CY97" s="129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</row>
    <row r="98" ht="12.75">
      <c r="CQ98" s="83"/>
    </row>
  </sheetData>
  <sheetProtection/>
  <printOptions gridLines="1"/>
  <pageMargins left="0.2" right="0" top="0.39" bottom="0.46" header="0.5" footer="0.24"/>
  <pageSetup horizontalDpi="600" verticalDpi="600" orientation="portrait" scale="95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08"/>
  <sheetViews>
    <sheetView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0.42578125" style="1" customWidth="1"/>
    <col min="2" max="2" width="7.28125" style="1" hidden="1" customWidth="1"/>
    <col min="3" max="3" width="17.8515625" style="1" customWidth="1"/>
    <col min="4" max="4" width="0.13671875" style="0" customWidth="1"/>
    <col min="5" max="5" width="6.8515625" style="5" bestFit="1" customWidth="1"/>
    <col min="6" max="6" width="7.00390625" style="0" hidden="1" customWidth="1"/>
    <col min="7" max="7" width="7.28125" style="0" hidden="1" customWidth="1"/>
    <col min="8" max="8" width="6.28125" style="0" hidden="1" customWidth="1"/>
    <col min="9" max="10" width="6.8515625" style="0" hidden="1" customWidth="1"/>
    <col min="11" max="11" width="6.57421875" style="0" hidden="1" customWidth="1"/>
    <col min="12" max="12" width="6.7109375" style="0" hidden="1" customWidth="1"/>
    <col min="13" max="13" width="7.00390625" style="0" hidden="1" customWidth="1"/>
    <col min="14" max="14" width="7.00390625" style="0" customWidth="1"/>
    <col min="15" max="15" width="6.8515625" style="0" hidden="1" customWidth="1"/>
    <col min="16" max="17" width="6.7109375" style="0" hidden="1" customWidth="1"/>
    <col min="18" max="18" width="7.00390625" style="0" hidden="1" customWidth="1"/>
    <col min="19" max="19" width="7.28125" style="0" hidden="1" customWidth="1"/>
    <col min="20" max="21" width="7.00390625" style="0" hidden="1" customWidth="1"/>
    <col min="22" max="22" width="7.140625" style="0" hidden="1" customWidth="1"/>
    <col min="23" max="23" width="6.7109375" style="0" hidden="1" customWidth="1"/>
    <col min="24" max="24" width="7.00390625" style="0" hidden="1" customWidth="1"/>
    <col min="25" max="25" width="7.140625" style="0" hidden="1" customWidth="1"/>
    <col min="26" max="26" width="7.140625" style="0" customWidth="1"/>
    <col min="27" max="27" width="7.00390625" style="0" hidden="1" customWidth="1"/>
    <col min="28" max="28" width="6.8515625" style="0" hidden="1" customWidth="1"/>
    <col min="29" max="29" width="6.7109375" style="0" hidden="1" customWidth="1"/>
    <col min="30" max="30" width="7.28125" style="0" hidden="1" customWidth="1"/>
    <col min="31" max="31" width="6.8515625" style="0" hidden="1" customWidth="1"/>
    <col min="32" max="32" width="6.28125" style="16" hidden="1" customWidth="1"/>
    <col min="33" max="33" width="6.8515625" style="16" hidden="1" customWidth="1"/>
    <col min="34" max="37" width="7.28125" style="16" hidden="1" customWidth="1"/>
    <col min="38" max="38" width="7.28125" style="16" bestFit="1" customWidth="1"/>
    <col min="39" max="50" width="7.28125" style="16" hidden="1" customWidth="1"/>
    <col min="51" max="51" width="7.28125" style="16" bestFit="1" customWidth="1"/>
    <col min="52" max="53" width="7.28125" style="16" hidden="1" customWidth="1"/>
    <col min="54" max="54" width="6.7109375" style="16" hidden="1" customWidth="1"/>
    <col min="55" max="55" width="7.28125" style="16" hidden="1" customWidth="1"/>
    <col min="56" max="56" width="6.8515625" style="16" hidden="1" customWidth="1"/>
    <col min="57" max="57" width="6.28125" style="16" hidden="1" customWidth="1"/>
    <col min="58" max="58" width="7.140625" style="0" hidden="1" customWidth="1"/>
    <col min="59" max="59" width="7.140625" style="16" hidden="1" customWidth="1"/>
    <col min="60" max="60" width="6.57421875" style="16" hidden="1" customWidth="1"/>
    <col min="61" max="61" width="7.00390625" style="0" hidden="1" customWidth="1"/>
    <col min="62" max="62" width="7.00390625" style="23" hidden="1" customWidth="1"/>
    <col min="63" max="63" width="7.00390625" style="24" customWidth="1"/>
    <col min="64" max="64" width="7.00390625" style="16" hidden="1" customWidth="1"/>
    <col min="65" max="65" width="7.00390625" style="0" hidden="1" customWidth="1"/>
    <col min="66" max="66" width="6.7109375" style="23" hidden="1" customWidth="1"/>
    <col min="67" max="67" width="7.28125" style="23" hidden="1" customWidth="1"/>
    <col min="68" max="68" width="6.8515625" style="23" hidden="1" customWidth="1"/>
    <col min="69" max="69" width="6.28125" style="23" hidden="1" customWidth="1"/>
    <col min="70" max="70" width="7.140625" style="23" hidden="1" customWidth="1"/>
    <col min="71" max="71" width="7.140625" style="16" hidden="1" customWidth="1"/>
    <col min="72" max="72" width="6.57421875" style="0" hidden="1" customWidth="1"/>
    <col min="73" max="73" width="7.00390625" style="23" hidden="1" customWidth="1"/>
    <col min="74" max="74" width="7.00390625" style="0" hidden="1" customWidth="1"/>
    <col min="75" max="75" width="6.8515625" style="0" bestFit="1" customWidth="1"/>
    <col min="76" max="77" width="7.00390625" style="0" hidden="1" customWidth="1"/>
    <col min="78" max="78" width="6.7109375" style="0" hidden="1" customWidth="1"/>
    <col min="79" max="79" width="7.28125" style="0" hidden="1" customWidth="1"/>
    <col min="80" max="80" width="6.8515625" style="0" hidden="1" customWidth="1"/>
    <col min="81" max="81" width="6.28125" style="0" hidden="1" customWidth="1"/>
    <col min="82" max="83" width="7.140625" style="0" hidden="1" customWidth="1"/>
    <col min="84" max="84" width="6.57421875" style="0" hidden="1" customWidth="1"/>
    <col min="85" max="86" width="7.00390625" style="0" hidden="1" customWidth="1"/>
    <col min="87" max="87" width="6.8515625" style="0" bestFit="1" customWidth="1"/>
    <col min="88" max="89" width="7.00390625" style="0" hidden="1" customWidth="1"/>
    <col min="90" max="90" width="6.7109375" style="0" hidden="1" customWidth="1"/>
    <col min="91" max="91" width="7.28125" style="0" hidden="1" customWidth="1"/>
    <col min="92" max="92" width="6.8515625" style="0" hidden="1" customWidth="1"/>
    <col min="93" max="93" width="6.28125" style="0" hidden="1" customWidth="1"/>
    <col min="94" max="95" width="7.140625" style="0" hidden="1" customWidth="1"/>
    <col min="96" max="96" width="6.57421875" style="0" hidden="1" customWidth="1"/>
    <col min="97" max="98" width="7.00390625" style="0" hidden="1" customWidth="1"/>
    <col min="99" max="99" width="6.8515625" style="0" bestFit="1" customWidth="1"/>
    <col min="100" max="101" width="7.00390625" style="0" hidden="1" customWidth="1"/>
    <col min="102" max="102" width="6.7109375" style="0" hidden="1" customWidth="1"/>
    <col min="103" max="103" width="7.28125" style="0" hidden="1" customWidth="1"/>
    <col min="104" max="104" width="6.8515625" style="0" hidden="1" customWidth="1"/>
    <col min="105" max="105" width="6.28125" style="0" hidden="1" customWidth="1"/>
    <col min="106" max="107" width="7.140625" style="0" hidden="1" customWidth="1"/>
    <col min="108" max="108" width="6.57421875" style="0" hidden="1" customWidth="1"/>
    <col min="109" max="110" width="7.00390625" style="0" hidden="1" customWidth="1"/>
    <col min="111" max="122" width="7.00390625" style="0" bestFit="1" customWidth="1"/>
  </cols>
  <sheetData>
    <row r="1" spans="3:60" ht="15.75">
      <c r="C1" s="6" t="s">
        <v>95</v>
      </c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3:73" ht="15.75">
      <c r="C2" s="6" t="s">
        <v>123</v>
      </c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L2" s="24"/>
      <c r="BM2" s="24"/>
      <c r="BN2" s="24"/>
      <c r="BO2" s="24"/>
      <c r="BP2" s="24"/>
      <c r="BQ2" s="24"/>
      <c r="BR2" s="24"/>
      <c r="BS2" s="24"/>
      <c r="BT2" s="24"/>
      <c r="BU2" s="24"/>
    </row>
    <row r="3" spans="3:73" ht="15.75">
      <c r="C3" s="6" t="s">
        <v>124</v>
      </c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L3" s="24"/>
      <c r="BM3" s="24"/>
      <c r="BN3" s="24"/>
      <c r="BO3" s="24"/>
      <c r="BP3" s="24"/>
      <c r="BQ3" s="24"/>
      <c r="BR3" s="24"/>
      <c r="BS3" s="24"/>
      <c r="BT3" s="24"/>
      <c r="BU3" s="24"/>
    </row>
    <row r="4" spans="1:73" ht="12.75">
      <c r="A4" s="4"/>
      <c r="B4" s="4" t="s">
        <v>111</v>
      </c>
      <c r="C4" s="4"/>
      <c r="D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4"/>
      <c r="BC4" s="24"/>
      <c r="BD4" s="24"/>
      <c r="BE4" s="24"/>
      <c r="BF4" s="24"/>
      <c r="BG4" s="24"/>
      <c r="BH4" s="24"/>
      <c r="BI4" s="24"/>
      <c r="BJ4" s="24"/>
      <c r="BL4" s="24"/>
      <c r="BM4" s="24"/>
      <c r="BN4" s="24"/>
      <c r="BO4" s="24"/>
      <c r="BP4" s="24"/>
      <c r="BQ4" s="24"/>
      <c r="BR4" s="24"/>
      <c r="BS4" s="24"/>
      <c r="BT4" s="24"/>
      <c r="BU4" s="24"/>
    </row>
    <row r="5" spans="1:137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155">
        <v>40980</v>
      </c>
      <c r="F5" s="155"/>
      <c r="G5" s="18">
        <v>37377</v>
      </c>
      <c r="H5" s="18">
        <v>37447</v>
      </c>
      <c r="I5" s="18">
        <v>37469</v>
      </c>
      <c r="J5" s="18">
        <v>37500</v>
      </c>
      <c r="K5" s="18">
        <v>37530</v>
      </c>
      <c r="L5" s="18">
        <v>37561</v>
      </c>
      <c r="M5" s="18">
        <v>37591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9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26"/>
      <c r="BN5" s="26"/>
      <c r="BO5" s="26"/>
      <c r="BP5" s="26"/>
      <c r="BQ5" s="26"/>
      <c r="BR5" s="26"/>
      <c r="BS5" s="26"/>
      <c r="BT5" s="26"/>
      <c r="BU5" s="82"/>
      <c r="BV5" s="82"/>
      <c r="BW5" s="82"/>
      <c r="BX5" s="82"/>
      <c r="BY5" s="26"/>
      <c r="BZ5" s="26"/>
      <c r="CA5" s="82"/>
      <c r="CB5" s="82"/>
      <c r="CC5" s="82"/>
      <c r="CD5" s="82"/>
      <c r="CE5" s="82"/>
      <c r="CF5" s="82"/>
      <c r="CG5" s="82"/>
      <c r="CH5" s="82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82" t="s">
        <v>122</v>
      </c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</row>
    <row r="6" spans="1:122" ht="12.75">
      <c r="A6" s="2">
        <v>47</v>
      </c>
      <c r="B6" s="2">
        <v>1</v>
      </c>
      <c r="C6" s="1" t="s">
        <v>59</v>
      </c>
      <c r="E6" s="7">
        <f>'3 HPV data'!E7/'3 HPV data'!F7</f>
        <v>0.24795144157814872</v>
      </c>
      <c r="F6" s="7">
        <f>'3 HPV data'!G7/'3 HPV data'!H7</f>
        <v>0.2481066343532263</v>
      </c>
      <c r="G6" s="7">
        <f>'3 HPV data'!I7/'3 HPV data'!J7</f>
        <v>0.2488646684831971</v>
      </c>
      <c r="H6" s="7">
        <f>'3 HPV data'!K7/'3 HPV data'!L7</f>
        <v>0.2507584951456311</v>
      </c>
      <c r="I6" s="7">
        <f>'3 HPV data'!M7/'3 HPV data'!N7</f>
        <v>0.25117978383315576</v>
      </c>
      <c r="J6" s="7">
        <f>'3 HPV data'!O7/'3 HPV data'!P7</f>
        <v>0.2541334966319657</v>
      </c>
      <c r="K6" s="7">
        <f>'3 HPV data'!Q7/'3 HPV data'!R7</f>
        <v>0.2555045871559633</v>
      </c>
      <c r="L6" s="7">
        <f>'3 HPV data'!S7/'3 HPV data'!T7</f>
        <v>0.25576072028078745</v>
      </c>
      <c r="M6" s="7" t="e">
        <f>'3 HPV data'!U7/'3 HPV data'!V7</f>
        <v>#DIV/0!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0"/>
      <c r="BT6" s="21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</row>
    <row r="7" spans="1:122" ht="12.75">
      <c r="A7" s="2">
        <v>50</v>
      </c>
      <c r="B7" s="2">
        <v>1</v>
      </c>
      <c r="C7" s="1" t="s">
        <v>62</v>
      </c>
      <c r="E7" s="7">
        <f>'3 HPV data'!E8/'3 HPV data'!F8</f>
        <v>0.17044124042417957</v>
      </c>
      <c r="F7" s="7">
        <f>'3 HPV data'!G8/'3 HPV data'!H8</f>
        <v>0.17313522337342171</v>
      </c>
      <c r="G7" s="7">
        <f>'3 HPV data'!I8/'3 HPV data'!J8</f>
        <v>0.17289953045389456</v>
      </c>
      <c r="H7" s="7">
        <f>'3 HPV data'!K8/'3 HPV data'!L8</f>
        <v>0.17421567974422167</v>
      </c>
      <c r="I7" s="7">
        <f>'3 HPV data'!M8/'3 HPV data'!N8</f>
        <v>0.1746005326231691</v>
      </c>
      <c r="J7" s="7">
        <f>'3 HPV data'!O8/'3 HPV data'!P8</f>
        <v>0.1769389658848614</v>
      </c>
      <c r="K7" s="7">
        <f>'3 HPV data'!Q8/'3 HPV data'!R8</f>
        <v>0.18077613130440562</v>
      </c>
      <c r="L7" s="7">
        <f>'3 HPV data'!S8/'3 HPV data'!T8</f>
        <v>0.18142312157903467</v>
      </c>
      <c r="M7" s="7" t="e">
        <f>'3 HPV data'!U8/'3 HPV data'!V8</f>
        <v>#DIV/0!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0"/>
      <c r="BT7" s="21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</row>
    <row r="8" spans="1:122" ht="12.75">
      <c r="A8" s="2">
        <v>58</v>
      </c>
      <c r="B8" s="2">
        <v>1</v>
      </c>
      <c r="C8" s="1" t="s">
        <v>70</v>
      </c>
      <c r="E8" s="7">
        <f>'3 HPV data'!E9/'3 HPV data'!F9</f>
        <v>0.17915372670807453</v>
      </c>
      <c r="F8" s="7">
        <f>'3 HPV data'!G9/'3 HPV data'!H9</f>
        <v>0.18432285603414825</v>
      </c>
      <c r="G8" s="7">
        <f>'3 HPV data'!I9/'3 HPV data'!J9</f>
        <v>0.1842870999030068</v>
      </c>
      <c r="H8" s="7">
        <f>'3 HPV data'!K9/'3 HPV data'!L9</f>
        <v>0.18720657276995306</v>
      </c>
      <c r="I8" s="7">
        <f>'3 HPV data'!M9/'3 HPV data'!N9</f>
        <v>0.18803921568627452</v>
      </c>
      <c r="J8" s="7">
        <f>'3 HPV data'!O9/'3 HPV data'!P9</f>
        <v>0.19054160125588698</v>
      </c>
      <c r="K8" s="7">
        <f>'3 HPV data'!Q9/'3 HPV data'!R9</f>
        <v>0.19364954919639357</v>
      </c>
      <c r="L8" s="7">
        <f>'3 HPV data'!S9/'3 HPV data'!T9</f>
        <v>0.19274995127655428</v>
      </c>
      <c r="M8" s="7" t="e">
        <f>'3 HPV data'!U9/'3 HPV data'!V9</f>
        <v>#DIV/0!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0"/>
      <c r="BT8" s="21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</row>
    <row r="9" spans="1:122" ht="12.75">
      <c r="A9" s="2">
        <v>63</v>
      </c>
      <c r="B9" s="2">
        <v>1</v>
      </c>
      <c r="C9" s="1" t="s">
        <v>74</v>
      </c>
      <c r="E9" s="7">
        <f>'3 HPV data'!E10/'3 HPV data'!F10</f>
        <v>0.1571307094266278</v>
      </c>
      <c r="F9" s="7">
        <f>'3 HPV data'!G10/'3 HPV data'!H10</f>
        <v>0.16000730163881227</v>
      </c>
      <c r="G9" s="7">
        <f>'3 HPV data'!I10/'3 HPV data'!J10</f>
        <v>0.1601793067077747</v>
      </c>
      <c r="H9" s="7">
        <f>'3 HPV data'!K10/'3 HPV data'!L10</f>
        <v>0.16295335211952885</v>
      </c>
      <c r="I9" s="7">
        <f>'3 HPV data'!M10/'3 HPV data'!N10</f>
        <v>0.16284212875606144</v>
      </c>
      <c r="J9" s="7">
        <f>'3 HPV data'!O10/'3 HPV data'!P10</f>
        <v>0.16701173222912352</v>
      </c>
      <c r="K9" s="7">
        <f>'3 HPV data'!Q10/'3 HPV data'!R10</f>
        <v>0.1699874203627805</v>
      </c>
      <c r="L9" s="7">
        <f>'3 HPV data'!S10/'3 HPV data'!T10</f>
        <v>0.1700026363286082</v>
      </c>
      <c r="M9" s="7" t="e">
        <f>'3 HPV data'!U10/'3 HPV data'!V10</f>
        <v>#DIV/0!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0"/>
      <c r="BT9" s="21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</row>
    <row r="10" spans="1:122" ht="12.75">
      <c r="A10" s="2">
        <v>74</v>
      </c>
      <c r="B10" s="2">
        <v>1</v>
      </c>
      <c r="C10" s="1" t="s">
        <v>85</v>
      </c>
      <c r="E10" s="7">
        <f>'3 HPV data'!E11/'3 HPV data'!F11</f>
        <v>0.15589596298069253</v>
      </c>
      <c r="F10" s="7">
        <f>'3 HPV data'!G11/'3 HPV data'!H11</f>
        <v>0.1553740189011693</v>
      </c>
      <c r="G10" s="7">
        <f>'3 HPV data'!I11/'3 HPV data'!J11</f>
        <v>0.15612965340179719</v>
      </c>
      <c r="H10" s="7">
        <f>'3 HPV data'!K11/'3 HPV data'!L11</f>
        <v>0.15722765923311408</v>
      </c>
      <c r="I10" s="7">
        <f>'3 HPV data'!M11/'3 HPV data'!N11</f>
        <v>0.15652592711510677</v>
      </c>
      <c r="J10" s="7">
        <f>'3 HPV data'!O11/'3 HPV data'!P11</f>
        <v>0.16037281054153946</v>
      </c>
      <c r="K10" s="7">
        <f>'3 HPV data'!Q11/'3 HPV data'!R11</f>
        <v>0.16415759128763613</v>
      </c>
      <c r="L10" s="7">
        <f>'3 HPV data'!S11/'3 HPV data'!T11</f>
        <v>0.16395014381591563</v>
      </c>
      <c r="M10" s="7" t="e">
        <f>'3 HPV data'!U11/'3 HPV data'!V11</f>
        <v>#DIV/0!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0"/>
      <c r="BT10" s="21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</row>
    <row r="11" spans="1:122" ht="12.75">
      <c r="A11" s="2">
        <v>81</v>
      </c>
      <c r="B11" s="2">
        <v>1</v>
      </c>
      <c r="C11" s="1" t="s">
        <v>92</v>
      </c>
      <c r="E11" s="7">
        <f>'3 HPV data'!E12/'3 HPV data'!F12</f>
        <v>0.20885746185336806</v>
      </c>
      <c r="F11" s="7">
        <f>'3 HPV data'!G12/'3 HPV data'!H12</f>
        <v>0.21351411755941294</v>
      </c>
      <c r="G11" s="7">
        <f>'3 HPV data'!I12/'3 HPV data'!J12</f>
        <v>0.21389696563035862</v>
      </c>
      <c r="H11" s="7">
        <f>'3 HPV data'!K12/'3 HPV data'!L12</f>
        <v>0.2139493159901323</v>
      </c>
      <c r="I11" s="7">
        <f>'3 HPV data'!M12/'3 HPV data'!N12</f>
        <v>0.21409355851143327</v>
      </c>
      <c r="J11" s="7">
        <f>'3 HPV data'!O12/'3 HPV data'!P12</f>
        <v>0.21654012207830878</v>
      </c>
      <c r="K11" s="7">
        <f>'3 HPV data'!Q12/'3 HPV data'!R12</f>
        <v>0.2197452229299363</v>
      </c>
      <c r="L11" s="7">
        <f>'3 HPV data'!S12/'3 HPV data'!T12</f>
        <v>0.21999852300420944</v>
      </c>
      <c r="M11" s="7" t="e">
        <f>'3 HPV data'!U12/'3 HPV data'!V12</f>
        <v>#DIV/0!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0"/>
      <c r="BT11" s="21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</row>
    <row r="12" spans="1:122" ht="12.75">
      <c r="A12" s="2">
        <v>82</v>
      </c>
      <c r="B12" s="2">
        <v>1</v>
      </c>
      <c r="C12" s="1" t="s">
        <v>93</v>
      </c>
      <c r="E12" s="7">
        <f>'3 HPV data'!E13/'3 HPV data'!F13</f>
        <v>0.19136851616789655</v>
      </c>
      <c r="F12" s="7">
        <f>'3 HPV data'!G13/'3 HPV data'!H13</f>
        <v>0.19361638060825054</v>
      </c>
      <c r="G12" s="7">
        <f>'3 HPV data'!I13/'3 HPV data'!J13</f>
        <v>0.19373587342589602</v>
      </c>
      <c r="H12" s="7">
        <f>'3 HPV data'!K13/'3 HPV data'!L13</f>
        <v>0.19445400567937354</v>
      </c>
      <c r="I12" s="7">
        <f>'3 HPV data'!M13/'3 HPV data'!N13</f>
        <v>0.19475236229794013</v>
      </c>
      <c r="J12" s="7">
        <f>'3 HPV data'!O13/'3 HPV data'!P13</f>
        <v>0.1965859741153201</v>
      </c>
      <c r="K12" s="7">
        <f>'3 HPV data'!Q13/'3 HPV data'!R13</f>
        <v>0.20027473117125624</v>
      </c>
      <c r="L12" s="7">
        <f>'3 HPV data'!S13/'3 HPV data'!T13</f>
        <v>0.20070294250016074</v>
      </c>
      <c r="M12" s="7" t="e">
        <f>'3 HPV data'!U13/'3 HPV data'!V13</f>
        <v>#DIV/0!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0"/>
      <c r="BT12" s="21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</row>
    <row r="13" spans="1:122" ht="12.75">
      <c r="A13" s="2">
        <v>84</v>
      </c>
      <c r="B13" s="2">
        <v>1</v>
      </c>
      <c r="C13" s="1" t="s">
        <v>99</v>
      </c>
      <c r="E13" s="7">
        <f>'3 HPV data'!E14/'3 HPV data'!F14</f>
        <v>0.19951384199864955</v>
      </c>
      <c r="F13" s="7">
        <f>'3 HPV data'!G14/'3 HPV data'!H14</f>
        <v>0.20359069361957174</v>
      </c>
      <c r="G13" s="7">
        <f>'3 HPV data'!I14/'3 HPV data'!J14</f>
        <v>0.20392852271177192</v>
      </c>
      <c r="H13" s="7">
        <f>'3 HPV data'!K14/'3 HPV data'!L14</f>
        <v>0.20554120169314496</v>
      </c>
      <c r="I13" s="7">
        <f>'3 HPV data'!M14/'3 HPV data'!N14</f>
        <v>0.20604675496324035</v>
      </c>
      <c r="J13" s="7">
        <f>'3 HPV data'!O14/'3 HPV data'!P14</f>
        <v>0.20883611763081597</v>
      </c>
      <c r="K13" s="7">
        <f>'3 HPV data'!Q14/'3 HPV data'!R14</f>
        <v>0.2148022473160149</v>
      </c>
      <c r="L13" s="7">
        <f>'3 HPV data'!S14/'3 HPV data'!T14</f>
        <v>0.21638438572504815</v>
      </c>
      <c r="M13" s="7" t="e">
        <f>'3 HPV data'!U14/'3 HPV data'!V14</f>
        <v>#DIV/0!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0"/>
      <c r="BT13" s="21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</row>
    <row r="14" spans="1:122" s="132" customFormat="1" ht="15.75">
      <c r="A14" s="131"/>
      <c r="B14" s="131"/>
      <c r="C14" s="132" t="s">
        <v>104</v>
      </c>
      <c r="E14" s="133">
        <f>'3 HPV data'!E15/'3 HPV data'!F15</f>
        <v>0.18265503127654645</v>
      </c>
      <c r="F14" s="133">
        <f>'3 HPV data'!G15/'3 HPV data'!H15</f>
        <v>0.18554420628741433</v>
      </c>
      <c r="G14" s="133">
        <f>'3 HPV data'!I15/'3 HPV data'!J15</f>
        <v>0.18571443310669294</v>
      </c>
      <c r="H14" s="133">
        <f>'3 HPV data'!K15/'3 HPV data'!L15</f>
        <v>0.18724455260859904</v>
      </c>
      <c r="I14" s="133">
        <f>'3 HPV data'!M15/'3 HPV data'!N15</f>
        <v>0.18745701535295242</v>
      </c>
      <c r="J14" s="133">
        <f>'3 HPV data'!O15/'3 HPV data'!P15</f>
        <v>0.19029881632315207</v>
      </c>
      <c r="K14" s="133">
        <f>'3 HPV data'!Q15/'3 HPV data'!R15</f>
        <v>0.19410605378730272</v>
      </c>
      <c r="L14" s="133">
        <f>'3 HPV data'!S15/'3 HPV data'!T15</f>
        <v>0.19459364450808783</v>
      </c>
      <c r="M14" s="133" t="e">
        <f>'3 HPV data'!U15/'3 HPV data'!V15</f>
        <v>#DIV/0!</v>
      </c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4"/>
      <c r="BM14" s="134"/>
      <c r="BN14" s="134"/>
      <c r="BO14" s="134"/>
      <c r="BP14" s="134"/>
      <c r="BQ14" s="134"/>
      <c r="BR14" s="134"/>
      <c r="BS14" s="135"/>
      <c r="BT14" s="1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</row>
    <row r="15" spans="1:122" ht="12.75">
      <c r="A15" s="2">
        <v>3</v>
      </c>
      <c r="B15" s="2">
        <v>2</v>
      </c>
      <c r="C15" s="1" t="s">
        <v>4</v>
      </c>
      <c r="E15" s="7">
        <f>'3 HPV data'!E16/'3 HPV data'!F16</f>
        <v>0.284110750810676</v>
      </c>
      <c r="F15" s="7">
        <f>'3 HPV data'!G16/'3 HPV data'!H16</f>
        <v>0.28713858424725824</v>
      </c>
      <c r="G15" s="7">
        <f>'3 HPV data'!I16/'3 HPV data'!J16</f>
        <v>0.2884090344998759</v>
      </c>
      <c r="H15" s="7">
        <f>'3 HPV data'!K16/'3 HPV data'!L16</f>
        <v>0.2889054355919583</v>
      </c>
      <c r="I15" s="7">
        <f>'3 HPV data'!M16/'3 HPV data'!N16</f>
        <v>0.2884424603174603</v>
      </c>
      <c r="J15" s="7">
        <f>'3 HPV data'!O16/'3 HPV data'!P16</f>
        <v>0.2900497512437811</v>
      </c>
      <c r="K15" s="7">
        <f>'3 HPV data'!Q16/'3 HPV data'!R16</f>
        <v>0.29312484487465873</v>
      </c>
      <c r="L15" s="7">
        <f>'3 HPV data'!S16/'3 HPV data'!T16</f>
        <v>0.2949676133532636</v>
      </c>
      <c r="M15" s="7" t="e">
        <f>'3 HPV data'!U16/'3 HPV data'!V16</f>
        <v>#DIV/0!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0"/>
      <c r="BT15" s="21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</row>
    <row r="16" spans="1:122" ht="12.75">
      <c r="A16" s="2">
        <v>11</v>
      </c>
      <c r="B16" s="2">
        <v>2</v>
      </c>
      <c r="C16" s="1" t="s">
        <v>18</v>
      </c>
      <c r="E16" s="7">
        <f>'3 HPV data'!E17/'3 HPV data'!F17</f>
        <v>0.21729039744705542</v>
      </c>
      <c r="F16" s="7">
        <f>'3 HPV data'!G17/'3 HPV data'!H17</f>
        <v>0.2249089584850692</v>
      </c>
      <c r="G16" s="7">
        <f>'3 HPV data'!I17/'3 HPV data'!J17</f>
        <v>0.22492356966079488</v>
      </c>
      <c r="H16" s="7">
        <f>'3 HPV data'!K17/'3 HPV data'!L17</f>
        <v>0.22588166715243368</v>
      </c>
      <c r="I16" s="7">
        <f>'3 HPV data'!M17/'3 HPV data'!N17</f>
        <v>0.2270806004955546</v>
      </c>
      <c r="J16" s="7">
        <f>'3 HPV data'!O17/'3 HPV data'!P17</f>
        <v>0.2294460641399417</v>
      </c>
      <c r="K16" s="7">
        <f>'3 HPV data'!Q17/'3 HPV data'!R17</f>
        <v>0.23315383495852132</v>
      </c>
      <c r="L16" s="7">
        <f>'3 HPV data'!S17/'3 HPV data'!T17</f>
        <v>0.23482428115015974</v>
      </c>
      <c r="M16" s="7" t="e">
        <f>'3 HPV data'!U17/'3 HPV data'!V17</f>
        <v>#DIV/0!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0"/>
      <c r="BT16" s="21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</row>
    <row r="17" spans="1:122" ht="12.75">
      <c r="A17" s="2">
        <v>12</v>
      </c>
      <c r="B17" s="2">
        <v>2</v>
      </c>
      <c r="C17" s="1" t="s">
        <v>19</v>
      </c>
      <c r="D17" t="s">
        <v>20</v>
      </c>
      <c r="E17" s="7">
        <f>'3 HPV data'!E18/'3 HPV data'!F18</f>
        <v>0.2637729549248748</v>
      </c>
      <c r="F17" s="7">
        <f>'3 HPV data'!G18/'3 HPV data'!H18</f>
        <v>0.2658797077009556</v>
      </c>
      <c r="G17" s="7">
        <f>'3 HPV data'!I18/'3 HPV data'!J18</f>
        <v>0.26741573033707866</v>
      </c>
      <c r="H17" s="7">
        <f>'3 HPV data'!K18/'3 HPV data'!L18</f>
        <v>0.26985915492957746</v>
      </c>
      <c r="I17" s="7">
        <f>'3 HPV data'!M18/'3 HPV data'!N18</f>
        <v>0.2708803611738149</v>
      </c>
      <c r="J17" s="7">
        <f>'3 HPV data'!O18/'3 HPV data'!P18</f>
        <v>0.2770611329220415</v>
      </c>
      <c r="K17" s="7">
        <f>'3 HPV data'!Q18/'3 HPV data'!R18</f>
        <v>0.2773480662983425</v>
      </c>
      <c r="L17" s="7">
        <f>'3 HPV data'!S18/'3 HPV data'!T18</f>
        <v>0.2773480662983425</v>
      </c>
      <c r="M17" s="7" t="e">
        <f>'3 HPV data'!U18/'3 HPV data'!V18</f>
        <v>#DIV/0!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0"/>
      <c r="BT17" s="21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</row>
    <row r="18" spans="1:122" ht="12.75">
      <c r="A18" s="2">
        <v>13</v>
      </c>
      <c r="B18" s="2">
        <v>2</v>
      </c>
      <c r="C18" s="1" t="s">
        <v>21</v>
      </c>
      <c r="E18" s="7">
        <f>'3 HPV data'!E19/'3 HPV data'!F19</f>
        <v>0.2740076824583867</v>
      </c>
      <c r="F18" s="7">
        <f>'3 HPV data'!G19/'3 HPV data'!H19</f>
        <v>0.2814107274063189</v>
      </c>
      <c r="G18" s="7">
        <f>'3 HPV data'!I19/'3 HPV data'!J19</f>
        <v>0.28072111846946285</v>
      </c>
      <c r="H18" s="7">
        <f>'3 HPV data'!K19/'3 HPV data'!L19</f>
        <v>0.28767377201112143</v>
      </c>
      <c r="I18" s="7">
        <f>'3 HPV data'!M19/'3 HPV data'!N19</f>
        <v>0.2887611275964392</v>
      </c>
      <c r="J18" s="7">
        <f>'3 HPV data'!O19/'3 HPV data'!P19</f>
        <v>0.2936933604586647</v>
      </c>
      <c r="K18" s="7">
        <f>'3 HPV data'!Q19/'3 HPV data'!R19</f>
        <v>0.29483170866286557</v>
      </c>
      <c r="L18" s="7">
        <f>'3 HPV data'!S19/'3 HPV data'!T19</f>
        <v>0.2952748667034381</v>
      </c>
      <c r="M18" s="7" t="e">
        <f>'3 HPV data'!U19/'3 HPV data'!V19</f>
        <v>#DIV/0!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0"/>
      <c r="BT18" s="21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</row>
    <row r="19" spans="1:122" ht="12.75">
      <c r="A19" s="2">
        <v>14</v>
      </c>
      <c r="B19" s="2">
        <v>2</v>
      </c>
      <c r="C19" s="1" t="s">
        <v>22</v>
      </c>
      <c r="D19" t="s">
        <v>23</v>
      </c>
      <c r="E19" s="7">
        <f>'3 HPV data'!E20/'3 HPV data'!F20</f>
        <v>0.24308416715715125</v>
      </c>
      <c r="F19" s="7">
        <f>'3 HPV data'!G20/'3 HPV data'!H20</f>
        <v>0.24607329842931938</v>
      </c>
      <c r="G19" s="7">
        <f>'3 HPV data'!I20/'3 HPV data'!J20</f>
        <v>0.2465034965034965</v>
      </c>
      <c r="H19" s="7">
        <f>'3 HPV data'!K20/'3 HPV data'!L20</f>
        <v>0.24710648148148148</v>
      </c>
      <c r="I19" s="7">
        <f>'3 HPV data'!M20/'3 HPV data'!N20</f>
        <v>0.24681344148319814</v>
      </c>
      <c r="J19" s="7">
        <f>'3 HPV data'!O20/'3 HPV data'!P20</f>
        <v>0.24667822068168688</v>
      </c>
      <c r="K19" s="7">
        <f>'3 HPV data'!Q20/'3 HPV data'!R20</f>
        <v>0.24551244933410538</v>
      </c>
      <c r="L19" s="7">
        <f>'3 HPV data'!S20/'3 HPV data'!T20</f>
        <v>0.24781849912739964</v>
      </c>
      <c r="M19" s="7" t="e">
        <f>'3 HPV data'!U20/'3 HPV data'!V20</f>
        <v>#DIV/0!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0"/>
      <c r="BT19" s="21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</row>
    <row r="20" spans="1:122" ht="12.75">
      <c r="A20" s="2">
        <v>30</v>
      </c>
      <c r="B20" s="2">
        <v>2</v>
      </c>
      <c r="C20" s="1" t="s">
        <v>43</v>
      </c>
      <c r="D20" t="s">
        <v>20</v>
      </c>
      <c r="E20" s="7">
        <f>'3 HPV data'!E21/'3 HPV data'!F21</f>
        <v>0.33986175115207373</v>
      </c>
      <c r="F20" s="7">
        <f>'3 HPV data'!G21/'3 HPV data'!H21</f>
        <v>0.3421354764638347</v>
      </c>
      <c r="G20" s="7">
        <f>'3 HPV data'!I21/'3 HPV data'!J21</f>
        <v>0.3435158501440922</v>
      </c>
      <c r="H20" s="7">
        <f>'3 HPV data'!K21/'3 HPV data'!L21</f>
        <v>0.34225844004656575</v>
      </c>
      <c r="I20" s="7">
        <f>'3 HPV data'!M21/'3 HPV data'!N21</f>
        <v>0.3413208649912332</v>
      </c>
      <c r="J20" s="7">
        <f>'3 HPV data'!O21/'3 HPV data'!P21</f>
        <v>0.34480746791131855</v>
      </c>
      <c r="K20" s="7">
        <f>'3 HPV data'!Q21/'3 HPV data'!R21</f>
        <v>0.34953703703703703</v>
      </c>
      <c r="L20" s="7">
        <f>'3 HPV data'!S21/'3 HPV data'!T21</f>
        <v>0.34898550724637684</v>
      </c>
      <c r="M20" s="7" t="e">
        <f>'3 HPV data'!U21/'3 HPV data'!V21</f>
        <v>#DIV/0!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0"/>
      <c r="BT20" s="21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</row>
    <row r="21" spans="1:122" ht="12.75">
      <c r="A21" s="2">
        <v>34</v>
      </c>
      <c r="B21" s="2">
        <v>2</v>
      </c>
      <c r="C21" s="1" t="s">
        <v>47</v>
      </c>
      <c r="E21" s="7">
        <f>'3 HPV data'!E22/'3 HPV data'!F22</f>
        <v>0.23919685726756876</v>
      </c>
      <c r="F21" s="7">
        <f>'3 HPV data'!G22/'3 HPV data'!H22</f>
        <v>0.23874070835155226</v>
      </c>
      <c r="G21" s="7">
        <f>'3 HPV data'!I22/'3 HPV data'!J22</f>
        <v>0.23851203501094093</v>
      </c>
      <c r="H21" s="7">
        <f>'3 HPV data'!K22/'3 HPV data'!L22</f>
        <v>0.23916887709991158</v>
      </c>
      <c r="I21" s="7">
        <f>'3 HPV data'!M22/'3 HPV data'!N22</f>
        <v>0.23927465723131358</v>
      </c>
      <c r="J21" s="7">
        <f>'3 HPV data'!O22/'3 HPV data'!P22</f>
        <v>0.2478972996901284</v>
      </c>
      <c r="K21" s="7">
        <f>'3 HPV data'!Q22/'3 HPV data'!R22</f>
        <v>0.25451343020695727</v>
      </c>
      <c r="L21" s="7">
        <f>'3 HPV data'!S22/'3 HPV data'!T22</f>
        <v>0.2587873462214411</v>
      </c>
      <c r="M21" s="7" t="e">
        <f>'3 HPV data'!U22/'3 HPV data'!V22</f>
        <v>#DIV/0!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0"/>
      <c r="BT21" s="21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</row>
    <row r="22" spans="1:122" ht="12.75">
      <c r="A22" s="2">
        <v>38</v>
      </c>
      <c r="B22" s="2">
        <v>2</v>
      </c>
      <c r="C22" s="1" t="s">
        <v>51</v>
      </c>
      <c r="E22" s="7">
        <f>'3 HPV data'!E23/'3 HPV data'!F23</f>
        <v>0.27487143110480583</v>
      </c>
      <c r="F22" s="7">
        <f>'3 HPV data'!G23/'3 HPV data'!H23</f>
        <v>0.27844950213371267</v>
      </c>
      <c r="G22" s="7">
        <f>'3 HPV data'!I23/'3 HPV data'!J23</f>
        <v>0.2777679047449796</v>
      </c>
      <c r="H22" s="7">
        <f>'3 HPV data'!K23/'3 HPV data'!L23</f>
        <v>0.27744334277620397</v>
      </c>
      <c r="I22" s="7">
        <f>'3 HPV data'!M23/'3 HPV data'!N23</f>
        <v>0.2800141242937853</v>
      </c>
      <c r="J22" s="7">
        <f>'3 HPV data'!O23/'3 HPV data'!P23</f>
        <v>0.2891078655639627</v>
      </c>
      <c r="K22" s="7">
        <f>'3 HPV data'!Q23/'3 HPV data'!R23</f>
        <v>0.29132340052585454</v>
      </c>
      <c r="L22" s="7">
        <f>'3 HPV data'!S23/'3 HPV data'!T23</f>
        <v>0.2898550724637681</v>
      </c>
      <c r="M22" s="7" t="e">
        <f>'3 HPV data'!U23/'3 HPV data'!V23</f>
        <v>#DIV/0!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0"/>
      <c r="BT22" s="21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</row>
    <row r="23" spans="1:122" ht="12.75">
      <c r="A23" s="2">
        <v>39</v>
      </c>
      <c r="B23" s="2">
        <v>2</v>
      </c>
      <c r="C23" s="1" t="s">
        <v>52</v>
      </c>
      <c r="E23" s="7">
        <f>'3 HPV data'!E24/'3 HPV data'!F24</f>
        <v>0.3011388053287495</v>
      </c>
      <c r="F23" s="7">
        <f>'3 HPV data'!G24/'3 HPV data'!H24</f>
        <v>0.30656462218389563</v>
      </c>
      <c r="G23" s="7">
        <f>'3 HPV data'!I24/'3 HPV data'!J24</f>
        <v>0.3058252427184466</v>
      </c>
      <c r="H23" s="7">
        <f>'3 HPV data'!K24/'3 HPV data'!L24</f>
        <v>0.30662358642972537</v>
      </c>
      <c r="I23" s="7">
        <f>'3 HPV data'!M24/'3 HPV data'!N24</f>
        <v>0.3081145071028842</v>
      </c>
      <c r="J23" s="7">
        <f>'3 HPV data'!O24/'3 HPV data'!P24</f>
        <v>0.3121972225212617</v>
      </c>
      <c r="K23" s="7">
        <f>'3 HPV data'!Q24/'3 HPV data'!R24</f>
        <v>0.3158007728638901</v>
      </c>
      <c r="L23" s="7">
        <f>'3 HPV data'!S24/'3 HPV data'!T24</f>
        <v>0.3157951021281146</v>
      </c>
      <c r="M23" s="7" t="e">
        <f>'3 HPV data'!U24/'3 HPV data'!V24</f>
        <v>#DIV/0!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0"/>
      <c r="BT23" s="21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</row>
    <row r="24" spans="1:122" ht="12.75">
      <c r="A24" s="2">
        <v>41</v>
      </c>
      <c r="B24" s="2">
        <v>2</v>
      </c>
      <c r="C24" s="1" t="s">
        <v>54</v>
      </c>
      <c r="E24" s="7">
        <f>'3 HPV data'!E25/'3 HPV data'!F25</f>
        <v>0.27329424506105987</v>
      </c>
      <c r="F24" s="7">
        <f>'3 HPV data'!G25/'3 HPV data'!H25</f>
        <v>0.2781571246342012</v>
      </c>
      <c r="G24" s="7">
        <f>'3 HPV data'!I25/'3 HPV data'!J25</f>
        <v>0.2781717888100867</v>
      </c>
      <c r="H24" s="7">
        <f>'3 HPV data'!K25/'3 HPV data'!L25</f>
        <v>0.28005402971634397</v>
      </c>
      <c r="I24" s="7">
        <f>'3 HPV data'!M25/'3 HPV data'!N25</f>
        <v>0.2806373008434864</v>
      </c>
      <c r="J24" s="7">
        <f>'3 HPV data'!O25/'3 HPV data'!P25</f>
        <v>0.2854681647940075</v>
      </c>
      <c r="K24" s="7">
        <f>'3 HPV data'!Q25/'3 HPV data'!R25</f>
        <v>0.2906512409031536</v>
      </c>
      <c r="L24" s="7">
        <f>'3 HPV data'!S25/'3 HPV data'!T25</f>
        <v>0.2911915940084954</v>
      </c>
      <c r="M24" s="7" t="e">
        <f>'3 HPV data'!U25/'3 HPV data'!V25</f>
        <v>#DIV/0!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0"/>
      <c r="BT24" s="21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</row>
    <row r="25" spans="1:122" ht="12.75">
      <c r="A25" s="2">
        <v>46</v>
      </c>
      <c r="B25" s="2">
        <v>2</v>
      </c>
      <c r="C25" s="1" t="s">
        <v>58</v>
      </c>
      <c r="E25" s="7">
        <f>'3 HPV data'!E26/'3 HPV data'!F26</f>
        <v>0.2564317673378076</v>
      </c>
      <c r="F25" s="7">
        <f>'3 HPV data'!G26/'3 HPV data'!H26</f>
        <v>0.26262626262626265</v>
      </c>
      <c r="G25" s="7">
        <f>'3 HPV data'!I26/'3 HPV data'!J26</f>
        <v>0.2622478386167147</v>
      </c>
      <c r="H25" s="7">
        <f>'3 HPV data'!K26/'3 HPV data'!L26</f>
        <v>0.2638176638176638</v>
      </c>
      <c r="I25" s="7">
        <f>'3 HPV data'!M26/'3 HPV data'!N26</f>
        <v>0.26594533029612755</v>
      </c>
      <c r="J25" s="7">
        <f>'3 HPV data'!O26/'3 HPV data'!P26</f>
        <v>0.2738129087290304</v>
      </c>
      <c r="K25" s="7">
        <f>'3 HPV data'!Q26/'3 HPV data'!R26</f>
        <v>0.27889804032945187</v>
      </c>
      <c r="L25" s="7">
        <f>'3 HPV data'!S26/'3 HPV data'!T26</f>
        <v>0.2805673758865248</v>
      </c>
      <c r="M25" s="7" t="e">
        <f>'3 HPV data'!U26/'3 HPV data'!V26</f>
        <v>#DIV/0!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0"/>
      <c r="BT25" s="21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</row>
    <row r="26" spans="1:122" ht="12.75">
      <c r="A26" s="2">
        <v>61</v>
      </c>
      <c r="B26" s="2">
        <v>2</v>
      </c>
      <c r="C26" s="1" t="s">
        <v>72</v>
      </c>
      <c r="E26" s="7">
        <f>'3 HPV data'!E27/'3 HPV data'!F27</f>
        <v>0.35097927902355947</v>
      </c>
      <c r="F26" s="7">
        <f>'3 HPV data'!G27/'3 HPV data'!H27</f>
        <v>0.35533285612025767</v>
      </c>
      <c r="G26" s="7">
        <f>'3 HPV data'!I27/'3 HPV data'!J27</f>
        <v>0.3548433252253541</v>
      </c>
      <c r="H26" s="7">
        <f>'3 HPV data'!K27/'3 HPV data'!L27</f>
        <v>0.35460385438972164</v>
      </c>
      <c r="I26" s="7">
        <f>'3 HPV data'!M27/'3 HPV data'!N27</f>
        <v>0.3563563563563564</v>
      </c>
      <c r="J26" s="7">
        <f>'3 HPV data'!O27/'3 HPV data'!P27</f>
        <v>0.36087641414864674</v>
      </c>
      <c r="K26" s="7">
        <f>'3 HPV data'!Q27/'3 HPV data'!R27</f>
        <v>0.3628267739155415</v>
      </c>
      <c r="L26" s="7">
        <f>'3 HPV data'!S27/'3 HPV data'!T27</f>
        <v>0.3641851106639839</v>
      </c>
      <c r="M26" s="7" t="e">
        <f>'3 HPV data'!U27/'3 HPV data'!V27</f>
        <v>#DIV/0!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0"/>
      <c r="BT26" s="21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</row>
    <row r="27" spans="1:122" ht="12.75">
      <c r="A27" s="2">
        <v>70</v>
      </c>
      <c r="B27" s="2">
        <v>2</v>
      </c>
      <c r="C27" s="1" t="s">
        <v>81</v>
      </c>
      <c r="E27" s="7">
        <f>'3 HPV data'!E28/'3 HPV data'!F28</f>
        <v>0.2796976241900648</v>
      </c>
      <c r="F27" s="7">
        <f>'3 HPV data'!G28/'3 HPV data'!H28</f>
        <v>0.28285740023421313</v>
      </c>
      <c r="G27" s="7">
        <f>'3 HPV data'!I28/'3 HPV data'!J28</f>
        <v>0.28306473395156206</v>
      </c>
      <c r="H27" s="7">
        <f>'3 HPV data'!K28/'3 HPV data'!L28</f>
        <v>0.2861773975686628</v>
      </c>
      <c r="I27" s="7">
        <f>'3 HPV data'!M28/'3 HPV data'!N28</f>
        <v>0.2868859846777828</v>
      </c>
      <c r="J27" s="7">
        <f>'3 HPV data'!O28/'3 HPV data'!P28</f>
        <v>0.29481534729086173</v>
      </c>
      <c r="K27" s="7">
        <f>'3 HPV data'!Q28/'3 HPV data'!R28</f>
        <v>0.2991928251121076</v>
      </c>
      <c r="L27" s="7">
        <f>'3 HPV data'!S28/'3 HPV data'!T28</f>
        <v>0.2999282253723309</v>
      </c>
      <c r="M27" s="7" t="e">
        <f>'3 HPV data'!U28/'3 HPV data'!V28</f>
        <v>#DIV/0!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0"/>
      <c r="BT27" s="21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</row>
    <row r="28" spans="1:122" ht="12.75">
      <c r="A28" s="2">
        <v>75</v>
      </c>
      <c r="B28" s="2">
        <v>2</v>
      </c>
      <c r="C28" s="1" t="s">
        <v>86</v>
      </c>
      <c r="D28" t="s">
        <v>20</v>
      </c>
      <c r="E28" s="7">
        <f>'3 HPV data'!E29/'3 HPV data'!F29</f>
        <v>0.21153846153846154</v>
      </c>
      <c r="F28" s="7">
        <f>'3 HPV data'!G29/'3 HPV data'!H29</f>
        <v>0.21244875139768915</v>
      </c>
      <c r="G28" s="7">
        <f>'3 HPV data'!I29/'3 HPV data'!J29</f>
        <v>0.21210995542347696</v>
      </c>
      <c r="H28" s="7">
        <f>'3 HPV data'!K29/'3 HPV data'!L29</f>
        <v>0.2138815541305168</v>
      </c>
      <c r="I28" s="7">
        <f>'3 HPV data'!M29/'3 HPV data'!N29</f>
        <v>0.21153846153846154</v>
      </c>
      <c r="J28" s="7">
        <f>'3 HPV data'!O29/'3 HPV data'!P29</f>
        <v>0.2151424287856072</v>
      </c>
      <c r="K28" s="7">
        <f>'3 HPV data'!Q29/'3 HPV data'!R29</f>
        <v>0.21939348558592286</v>
      </c>
      <c r="L28" s="7">
        <f>'3 HPV data'!S29/'3 HPV data'!T29</f>
        <v>0.218937125748503</v>
      </c>
      <c r="M28" s="7" t="e">
        <f>'3 HPV data'!U29/'3 HPV data'!V29</f>
        <v>#DIV/0!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0"/>
      <c r="BT28" s="21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</row>
    <row r="29" spans="1:122" ht="12.75">
      <c r="A29" s="2">
        <v>80</v>
      </c>
      <c r="B29" s="2">
        <v>2</v>
      </c>
      <c r="C29" s="1" t="s">
        <v>91</v>
      </c>
      <c r="D29" t="s">
        <v>23</v>
      </c>
      <c r="E29" s="7">
        <f>'3 HPV data'!E30/'3 HPV data'!F30</f>
        <v>0.25590097869890616</v>
      </c>
      <c r="F29" s="7">
        <f>'3 HPV data'!G30/'3 HPV data'!H30</f>
        <v>0.259053738317757</v>
      </c>
      <c r="G29" s="7">
        <f>'3 HPV data'!I30/'3 HPV data'!J30</f>
        <v>0.2604501607717042</v>
      </c>
      <c r="H29" s="7">
        <f>'3 HPV data'!K30/'3 HPV data'!L30</f>
        <v>0.2591294186386211</v>
      </c>
      <c r="I29" s="7">
        <f>'3 HPV data'!M30/'3 HPV data'!N30</f>
        <v>0.2577829502473087</v>
      </c>
      <c r="J29" s="7">
        <f>'3 HPV data'!O30/'3 HPV data'!P30</f>
        <v>0.26177244808423517</v>
      </c>
      <c r="K29" s="7">
        <f>'3 HPV data'!Q30/'3 HPV data'!R30</f>
        <v>0.266199649737303</v>
      </c>
      <c r="L29" s="7">
        <f>'3 HPV data'!S30/'3 HPV data'!T30</f>
        <v>0.2678519382104343</v>
      </c>
      <c r="M29" s="7" t="e">
        <f>'3 HPV data'!U30/'3 HPV data'!V30</f>
        <v>#DIV/0!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0"/>
      <c r="BT29" s="21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</row>
    <row r="30" spans="1:122" s="132" customFormat="1" ht="15.75">
      <c r="A30" s="131"/>
      <c r="B30" s="131"/>
      <c r="C30" s="132" t="s">
        <v>105</v>
      </c>
      <c r="E30" s="133">
        <f>'3 HPV data'!E31/'3 HPV data'!F31</f>
        <v>0.2757433523292241</v>
      </c>
      <c r="F30" s="133">
        <f>'3 HPV data'!G31/'3 HPV data'!H31</f>
        <v>0.2802355444278484</v>
      </c>
      <c r="G30" s="133">
        <f>'3 HPV data'!I31/'3 HPV data'!J31</f>
        <v>0.2802041364491002</v>
      </c>
      <c r="H30" s="133">
        <f>'3 HPV data'!K31/'3 HPV data'!L31</f>
        <v>0.28180079098959676</v>
      </c>
      <c r="I30" s="133">
        <f>'3 HPV data'!M31/'3 HPV data'!N31</f>
        <v>0.28256782164920763</v>
      </c>
      <c r="J30" s="133">
        <f>'3 HPV data'!O31/'3 HPV data'!P31</f>
        <v>0.2876494708142805</v>
      </c>
      <c r="K30" s="133">
        <f>'3 HPV data'!Q31/'3 HPV data'!R31</f>
        <v>0.2914610518202935</v>
      </c>
      <c r="L30" s="133">
        <f>'3 HPV data'!S31/'3 HPV data'!T31</f>
        <v>0.2921821700867222</v>
      </c>
      <c r="M30" s="133" t="e">
        <f>'3 HPV data'!U31/'3 HPV data'!V31</f>
        <v>#DIV/0!</v>
      </c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4"/>
      <c r="BM30" s="134"/>
      <c r="BN30" s="134"/>
      <c r="BO30" s="134"/>
      <c r="BP30" s="134"/>
      <c r="BQ30" s="134"/>
      <c r="BR30" s="134"/>
      <c r="BS30" s="135"/>
      <c r="BT30" s="134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</row>
    <row r="31" spans="1:122" ht="12.75">
      <c r="A31" s="2">
        <v>8</v>
      </c>
      <c r="B31" s="2">
        <v>3</v>
      </c>
      <c r="C31" s="1" t="s">
        <v>13</v>
      </c>
      <c r="D31" t="s">
        <v>14</v>
      </c>
      <c r="E31" s="7">
        <f>'3 HPV data'!E32/'3 HPV data'!F32</f>
        <v>0.2108739837398374</v>
      </c>
      <c r="F31" s="7">
        <f>'3 HPV data'!G32/'3 HPV data'!H32</f>
        <v>0.2136317395727365</v>
      </c>
      <c r="G31" s="7">
        <f>'3 HPV data'!I32/'3 HPV data'!J32</f>
        <v>0.21515768056968465</v>
      </c>
      <c r="H31" s="7">
        <f>'3 HPV data'!K32/'3 HPV data'!L32</f>
        <v>0.22339889056984366</v>
      </c>
      <c r="I31" s="7">
        <f>'3 HPV data'!M32/'3 HPV data'!N32</f>
        <v>0.22289766970618036</v>
      </c>
      <c r="J31" s="7">
        <f>'3 HPV data'!O32/'3 HPV data'!P32</f>
        <v>0.2256253190403267</v>
      </c>
      <c r="K31" s="7">
        <f>'3 HPV data'!Q32/'3 HPV data'!R32</f>
        <v>0.23393316195372751</v>
      </c>
      <c r="L31" s="7">
        <f>'3 HPV data'!S32/'3 HPV data'!T32</f>
        <v>0.23243801652892562</v>
      </c>
      <c r="M31" s="7" t="e">
        <f>'3 HPV data'!U32/'3 HPV data'!V32</f>
        <v>#DIV/0!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0"/>
      <c r="BT31" s="21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</row>
    <row r="32" spans="1:122" ht="12.75">
      <c r="A32" s="2">
        <v>19</v>
      </c>
      <c r="B32" s="2">
        <v>3</v>
      </c>
      <c r="C32" s="1" t="s">
        <v>28</v>
      </c>
      <c r="D32" t="s">
        <v>29</v>
      </c>
      <c r="E32" s="7">
        <f>'3 HPV data'!E33/'3 HPV data'!F33</f>
        <v>0.18463740458015268</v>
      </c>
      <c r="F32" s="7">
        <f>'3 HPV data'!G33/'3 HPV data'!H33</f>
        <v>0.18186112423240436</v>
      </c>
      <c r="G32" s="7">
        <f>'3 HPV data'!I33/'3 HPV data'!J33</f>
        <v>0.18211920529801323</v>
      </c>
      <c r="H32" s="7">
        <f>'3 HPV data'!K33/'3 HPV data'!L33</f>
        <v>0.1833648393194707</v>
      </c>
      <c r="I32" s="7">
        <f>'3 HPV data'!M33/'3 HPV data'!N33</f>
        <v>0.18267419962335216</v>
      </c>
      <c r="J32" s="7">
        <f>'3 HPV data'!O33/'3 HPV data'!P33</f>
        <v>0.18852844381758346</v>
      </c>
      <c r="K32" s="7">
        <f>'3 HPV data'!Q33/'3 HPV data'!R33</f>
        <v>0.19737458977965308</v>
      </c>
      <c r="L32" s="7">
        <f>'3 HPV data'!S33/'3 HPV data'!T33</f>
        <v>0.1991643454038997</v>
      </c>
      <c r="M32" s="7" t="e">
        <f>'3 HPV data'!U33/'3 HPV data'!V33</f>
        <v>#DIV/0!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0"/>
      <c r="BT32" s="21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</row>
    <row r="33" spans="1:122" ht="12.75">
      <c r="A33" s="2">
        <v>23</v>
      </c>
      <c r="B33" s="2">
        <v>3</v>
      </c>
      <c r="C33" s="1" t="s">
        <v>36</v>
      </c>
      <c r="D33" t="s">
        <v>14</v>
      </c>
      <c r="E33" s="7">
        <f>'3 HPV data'!E34/'3 HPV data'!F34</f>
        <v>0.2032874063330916</v>
      </c>
      <c r="F33" s="7">
        <f>'3 HPV data'!G34/'3 HPV data'!H34</f>
        <v>0.20904229460379192</v>
      </c>
      <c r="G33" s="7">
        <f>'3 HPV data'!I34/'3 HPV data'!J34</f>
        <v>0.20856656120710634</v>
      </c>
      <c r="H33" s="7">
        <f>'3 HPV data'!K34/'3 HPV data'!L34</f>
        <v>0.2130508887265644</v>
      </c>
      <c r="I33" s="7">
        <f>'3 HPV data'!M34/'3 HPV data'!N34</f>
        <v>0.21421639980591944</v>
      </c>
      <c r="J33" s="7">
        <f>'3 HPV data'!O34/'3 HPV data'!P34</f>
        <v>0.21663861505169513</v>
      </c>
      <c r="K33" s="7">
        <f>'3 HPV data'!Q34/'3 HPV data'!R34</f>
        <v>0.22305101058710297</v>
      </c>
      <c r="L33" s="7">
        <f>'3 HPV data'!S34/'3 HPV data'!T34</f>
        <v>0.22291466922339406</v>
      </c>
      <c r="M33" s="7" t="e">
        <f>'3 HPV data'!U34/'3 HPV data'!V34</f>
        <v>#DIV/0!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0"/>
      <c r="BT33" s="21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</row>
    <row r="34" spans="1:122" ht="12.75">
      <c r="A34" s="2">
        <v>29</v>
      </c>
      <c r="B34" s="2">
        <v>3</v>
      </c>
      <c r="C34" s="1" t="s">
        <v>42</v>
      </c>
      <c r="D34" t="s">
        <v>29</v>
      </c>
      <c r="E34" s="7">
        <f>'3 HPV data'!E35/'3 HPV data'!F35</f>
        <v>0.22309899569583932</v>
      </c>
      <c r="F34" s="7">
        <f>'3 HPV data'!G35/'3 HPV data'!H35</f>
        <v>0.22230063514467185</v>
      </c>
      <c r="G34" s="7">
        <f>'3 HPV data'!I35/'3 HPV data'!J35</f>
        <v>0.22300635144671843</v>
      </c>
      <c r="H34" s="7">
        <f>'3 HPV data'!K35/'3 HPV data'!L35</f>
        <v>0.2315202231520223</v>
      </c>
      <c r="I34" s="7">
        <f>'3 HPV data'!M35/'3 HPV data'!N35</f>
        <v>0.2301808066759388</v>
      </c>
      <c r="J34" s="7">
        <f>'3 HPV data'!O35/'3 HPV data'!P35</f>
        <v>0.22708333333333333</v>
      </c>
      <c r="K34" s="7">
        <f>'3 HPV data'!Q35/'3 HPV data'!R35</f>
        <v>0.2267037552155772</v>
      </c>
      <c r="L34" s="7">
        <f>'3 HPV data'!S35/'3 HPV data'!T35</f>
        <v>0.2226099092812282</v>
      </c>
      <c r="M34" s="7" t="e">
        <f>'3 HPV data'!U35/'3 HPV data'!V35</f>
        <v>#DIV/0!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0"/>
      <c r="BT34" s="21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</row>
    <row r="35" spans="1:122" ht="12.75">
      <c r="A35" s="2">
        <v>33</v>
      </c>
      <c r="B35" s="2">
        <v>3</v>
      </c>
      <c r="C35" s="1" t="s">
        <v>46</v>
      </c>
      <c r="E35" s="7">
        <f>'3 HPV data'!E36/'3 HPV data'!F36</f>
        <v>0.19705831756408052</v>
      </c>
      <c r="F35" s="7">
        <f>'3 HPV data'!G36/'3 HPV data'!H36</f>
        <v>0.2005029919347845</v>
      </c>
      <c r="G35" s="7">
        <f>'3 HPV data'!I36/'3 HPV data'!J36</f>
        <v>0.20112749349522985</v>
      </c>
      <c r="H35" s="7">
        <f>'3 HPV data'!K36/'3 HPV data'!L36</f>
        <v>0.2037538192928852</v>
      </c>
      <c r="I35" s="7">
        <f>'3 HPV data'!M36/'3 HPV data'!N36</f>
        <v>0.205291652113168</v>
      </c>
      <c r="J35" s="7">
        <f>'3 HPV data'!O36/'3 HPV data'!P36</f>
        <v>0.2078843626806833</v>
      </c>
      <c r="K35" s="7">
        <f>'3 HPV data'!Q36/'3 HPV data'!R36</f>
        <v>0.21075100191671023</v>
      </c>
      <c r="L35" s="7">
        <f>'3 HPV data'!S36/'3 HPV data'!T36</f>
        <v>0.2122217372326495</v>
      </c>
      <c r="M35" s="7" t="e">
        <f>'3 HPV data'!U36/'3 HPV data'!V36</f>
        <v>#DIV/0!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0"/>
      <c r="BT35" s="21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</row>
    <row r="36" spans="1:122" ht="12.75">
      <c r="A36" s="2">
        <v>59</v>
      </c>
      <c r="B36" s="2">
        <v>3</v>
      </c>
      <c r="C36" s="1" t="s">
        <v>71</v>
      </c>
      <c r="D36" t="s">
        <v>29</v>
      </c>
      <c r="E36" s="7">
        <f>'3 HPV data'!E37/'3 HPV data'!F37</f>
        <v>0.27945205479452057</v>
      </c>
      <c r="F36" s="7">
        <f>'3 HPV data'!G37/'3 HPV data'!H37</f>
        <v>0.2774018944519621</v>
      </c>
      <c r="G36" s="7">
        <f>'3 HPV data'!I37/'3 HPV data'!J37</f>
        <v>0.27670121676430826</v>
      </c>
      <c r="H36" s="7">
        <f>'3 HPV data'!K37/'3 HPV data'!L37</f>
        <v>0.2791011235955056</v>
      </c>
      <c r="I36" s="7">
        <f>'3 HPV data'!M37/'3 HPV data'!N37</f>
        <v>0.27887197851387646</v>
      </c>
      <c r="J36" s="7">
        <f>'3 HPV data'!O37/'3 HPV data'!P37</f>
        <v>0.2882115643209323</v>
      </c>
      <c r="K36" s="7">
        <f>'3 HPV data'!Q37/'3 HPV data'!R37</f>
        <v>0.29081177520071366</v>
      </c>
      <c r="L36" s="7">
        <f>'3 HPV data'!S37/'3 HPV data'!T37</f>
        <v>0.2905525846702317</v>
      </c>
      <c r="M36" s="7" t="e">
        <f>'3 HPV data'!U37/'3 HPV data'!V37</f>
        <v>#DIV/0!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0"/>
      <c r="BT36" s="21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</row>
    <row r="37" spans="1:122" s="132" customFormat="1" ht="15.75">
      <c r="A37" s="131"/>
      <c r="B37" s="131"/>
      <c r="C37" s="132" t="s">
        <v>106</v>
      </c>
      <c r="E37" s="133">
        <f>'3 HPV data'!E38/'3 HPV data'!F38</f>
        <v>0.20746657554141215</v>
      </c>
      <c r="F37" s="133">
        <f>'3 HPV data'!G38/'3 HPV data'!H38</f>
        <v>0.2100419484633165</v>
      </c>
      <c r="G37" s="133">
        <f>'3 HPV data'!I38/'3 HPV data'!J38</f>
        <v>0.21040462427745665</v>
      </c>
      <c r="H37" s="133">
        <f>'3 HPV data'!K38/'3 HPV data'!L38</f>
        <v>0.21410806174957117</v>
      </c>
      <c r="I37" s="133">
        <f>'3 HPV data'!M38/'3 HPV data'!N38</f>
        <v>0.21487320082248115</v>
      </c>
      <c r="J37" s="133">
        <f>'3 HPV data'!O38/'3 HPV data'!P38</f>
        <v>0.21803608932321802</v>
      </c>
      <c r="K37" s="133">
        <f>'3 HPV data'!Q38/'3 HPV data'!R38</f>
        <v>0.22229822161422708</v>
      </c>
      <c r="L37" s="133">
        <f>'3 HPV data'!S38/'3 HPV data'!T38</f>
        <v>0.22274942292895614</v>
      </c>
      <c r="M37" s="133" t="e">
        <f>'3 HPV data'!U38/'3 HPV data'!V38</f>
        <v>#DIV/0!</v>
      </c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4"/>
      <c r="BM37" s="134"/>
      <c r="BN37" s="134"/>
      <c r="BO37" s="134"/>
      <c r="BP37" s="134"/>
      <c r="BQ37" s="134"/>
      <c r="BR37" s="134"/>
      <c r="BS37" s="135"/>
      <c r="BT37" s="134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</row>
    <row r="38" spans="1:122" ht="12.75">
      <c r="A38" s="2">
        <v>9</v>
      </c>
      <c r="B38" s="2">
        <v>4</v>
      </c>
      <c r="C38" s="1" t="s">
        <v>15</v>
      </c>
      <c r="E38" s="7">
        <f>'3 HPV data'!E39/'3 HPV data'!F39</f>
        <v>0.25272206303724926</v>
      </c>
      <c r="F38" s="7">
        <f>'3 HPV data'!G39/'3 HPV data'!H39</f>
        <v>0.250936329588015</v>
      </c>
      <c r="G38" s="7">
        <f>'3 HPV data'!I39/'3 HPV data'!J39</f>
        <v>0.25122161540672605</v>
      </c>
      <c r="H38" s="7">
        <f>'3 HPV data'!K39/'3 HPV data'!L39</f>
        <v>0.2512160228898426</v>
      </c>
      <c r="I38" s="7">
        <f>'3 HPV data'!M39/'3 HPV data'!N39</f>
        <v>0.25270655270655273</v>
      </c>
      <c r="J38" s="7">
        <f>'3 HPV data'!O39/'3 HPV data'!P39</f>
        <v>0.25657142857142856</v>
      </c>
      <c r="K38" s="7">
        <f>'3 HPV data'!Q39/'3 HPV data'!R39</f>
        <v>0.25502008032128515</v>
      </c>
      <c r="L38" s="7">
        <f>'3 HPV data'!S39/'3 HPV data'!T39</f>
        <v>0.25435341136169</v>
      </c>
      <c r="M38" s="7" t="e">
        <f>'3 HPV data'!U39/'3 HPV data'!V39</f>
        <v>#DIV/0!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0"/>
      <c r="BT38" s="21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</row>
    <row r="39" spans="1:122" ht="12.75">
      <c r="A39" s="2">
        <v>25</v>
      </c>
      <c r="B39" s="2">
        <v>4</v>
      </c>
      <c r="C39" s="1" t="s">
        <v>38</v>
      </c>
      <c r="E39" s="7">
        <f>'3 HPV data'!E40/'3 HPV data'!F40</f>
        <v>0.16398291160039435</v>
      </c>
      <c r="F39" s="7">
        <f>'3 HPV data'!G40/'3 HPV data'!H40</f>
        <v>0.16814257250387427</v>
      </c>
      <c r="G39" s="7">
        <f>'3 HPV data'!I40/'3 HPV data'!J40</f>
        <v>0.1680332409972299</v>
      </c>
      <c r="H39" s="7">
        <f>'3 HPV data'!K40/'3 HPV data'!L40</f>
        <v>0.16781978192284275</v>
      </c>
      <c r="I39" s="7">
        <f>'3 HPV data'!M40/'3 HPV data'!N40</f>
        <v>0.16734942426926483</v>
      </c>
      <c r="J39" s="7">
        <f>'3 HPV data'!O40/'3 HPV data'!P40</f>
        <v>0.16806210146936512</v>
      </c>
      <c r="K39" s="7">
        <f>'3 HPV data'!Q40/'3 HPV data'!R40</f>
        <v>0.1714808449298664</v>
      </c>
      <c r="L39" s="7">
        <f>'3 HPV data'!S40/'3 HPV data'!T40</f>
        <v>0.17224562181334516</v>
      </c>
      <c r="M39" s="7" t="e">
        <f>'3 HPV data'!U40/'3 HPV data'!V40</f>
        <v>#DIV/0!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0"/>
      <c r="BT39" s="21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</row>
    <row r="40" spans="1:122" ht="12.75">
      <c r="A40" s="2">
        <v>32</v>
      </c>
      <c r="B40" s="2">
        <v>4</v>
      </c>
      <c r="C40" s="1" t="s">
        <v>45</v>
      </c>
      <c r="E40" s="7">
        <f>'3 HPV data'!E41/'3 HPV data'!F41</f>
        <v>0.2560553633217993</v>
      </c>
      <c r="F40" s="7">
        <f>'3 HPV data'!G41/'3 HPV data'!H41</f>
        <v>0.2601555747623163</v>
      </c>
      <c r="G40" s="7">
        <f>'3 HPV data'!I41/'3 HPV data'!J41</f>
        <v>0.26038062283737023</v>
      </c>
      <c r="H40" s="7">
        <f>'3 HPV data'!K41/'3 HPV data'!L41</f>
        <v>0.26882661996497376</v>
      </c>
      <c r="I40" s="7">
        <f>'3 HPV data'!M41/'3 HPV data'!N41</f>
        <v>0.2676056338028169</v>
      </c>
      <c r="J40" s="7">
        <f>'3 HPV data'!O41/'3 HPV data'!P41</f>
        <v>0.27017543859649124</v>
      </c>
      <c r="K40" s="7">
        <f>'3 HPV data'!Q41/'3 HPV data'!R41</f>
        <v>0.2754385964912281</v>
      </c>
      <c r="L40" s="7">
        <f>'3 HPV data'!S41/'3 HPV data'!T41</f>
        <v>0.2798605056669573</v>
      </c>
      <c r="M40" s="7" t="e">
        <f>'3 HPV data'!U41/'3 HPV data'!V41</f>
        <v>#DIV/0!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0"/>
      <c r="BT40" s="21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</row>
    <row r="41" spans="1:122" ht="12.75">
      <c r="A41" s="2">
        <v>44</v>
      </c>
      <c r="B41" s="2">
        <v>4</v>
      </c>
      <c r="C41" s="1" t="s">
        <v>56</v>
      </c>
      <c r="E41" s="7">
        <f>'3 HPV data'!E42/'3 HPV data'!F42</f>
        <v>0.1313957008779897</v>
      </c>
      <c r="F41" s="7">
        <f>'3 HPV data'!G42/'3 HPV data'!H42</f>
        <v>0.1347799511002445</v>
      </c>
      <c r="G41" s="7">
        <f>'3 HPV data'!I42/'3 HPV data'!J42</f>
        <v>0.13537519142419602</v>
      </c>
      <c r="H41" s="7">
        <f>'3 HPV data'!K42/'3 HPV data'!L42</f>
        <v>0.1351931330472103</v>
      </c>
      <c r="I41" s="7">
        <f>'3 HPV data'!M42/'3 HPV data'!N42</f>
        <v>0.13657195233730524</v>
      </c>
      <c r="J41" s="7">
        <f>'3 HPV data'!O42/'3 HPV data'!P42</f>
        <v>0.13721286370597244</v>
      </c>
      <c r="K41" s="7">
        <f>'3 HPV data'!Q42/'3 HPV data'!R42</f>
        <v>0.1407766990291262</v>
      </c>
      <c r="L41" s="7">
        <f>'3 HPV data'!S42/'3 HPV data'!T42</f>
        <v>0.1414324569356301</v>
      </c>
      <c r="M41" s="7" t="e">
        <f>'3 HPV data'!U42/'3 HPV data'!V42</f>
        <v>#DIV/0!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0"/>
      <c r="BT41" s="21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</row>
    <row r="42" spans="1:122" ht="12.75">
      <c r="A42" s="2">
        <v>56</v>
      </c>
      <c r="B42" s="2">
        <v>4</v>
      </c>
      <c r="C42" s="1" t="s">
        <v>68</v>
      </c>
      <c r="E42" s="7">
        <f>'3 HPV data'!E43/'3 HPV data'!F43</f>
        <v>0.19621583742116327</v>
      </c>
      <c r="F42" s="7">
        <f>'3 HPV data'!G43/'3 HPV data'!H43</f>
        <v>0.19802677942212826</v>
      </c>
      <c r="G42" s="7">
        <f>'3 HPV data'!I43/'3 HPV data'!J43</f>
        <v>0.1990119971771348</v>
      </c>
      <c r="H42" s="7">
        <f>'3 HPV data'!K43/'3 HPV data'!L43</f>
        <v>0.20325779036827196</v>
      </c>
      <c r="I42" s="7">
        <f>'3 HPV data'!M43/'3 HPV data'!N43</f>
        <v>0.20227515108425168</v>
      </c>
      <c r="J42" s="7">
        <f>'3 HPV data'!O43/'3 HPV data'!P43</f>
        <v>0.20542082738944364</v>
      </c>
      <c r="K42" s="7">
        <f>'3 HPV data'!Q43/'3 HPV data'!R43</f>
        <v>0.2063943161634103</v>
      </c>
      <c r="L42" s="7">
        <f>'3 HPV data'!S43/'3 HPV data'!T43</f>
        <v>0.20622986036519872</v>
      </c>
      <c r="M42" s="7" t="e">
        <f>'3 HPV data'!U43/'3 HPV data'!V43</f>
        <v>#DIV/0!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0"/>
      <c r="BT42" s="21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</row>
    <row r="43" spans="1:122" ht="12.75">
      <c r="A43" s="2">
        <v>73</v>
      </c>
      <c r="B43" s="2">
        <v>4</v>
      </c>
      <c r="C43" s="1" t="s">
        <v>84</v>
      </c>
      <c r="E43" s="7">
        <f>'3 HPV data'!E44/'3 HPV data'!F44</f>
        <v>0.20344565492779326</v>
      </c>
      <c r="F43" s="7">
        <f>'3 HPV data'!G44/'3 HPV data'!H44</f>
        <v>0.2062603384654536</v>
      </c>
      <c r="G43" s="7">
        <f>'3 HPV data'!I44/'3 HPV data'!J44</f>
        <v>0.20676930907240107</v>
      </c>
      <c r="H43" s="7">
        <f>'3 HPV data'!K44/'3 HPV data'!L44</f>
        <v>0.20660209023706347</v>
      </c>
      <c r="I43" s="7">
        <f>'3 HPV data'!M44/'3 HPV data'!N44</f>
        <v>0.20746516681579957</v>
      </c>
      <c r="J43" s="7">
        <f>'3 HPV data'!O44/'3 HPV data'!P44</f>
        <v>0.21005615109749873</v>
      </c>
      <c r="K43" s="7">
        <f>'3 HPV data'!Q44/'3 HPV data'!R44</f>
        <v>0.21117617107942974</v>
      </c>
      <c r="L43" s="7">
        <f>'3 HPV data'!S44/'3 HPV data'!T44</f>
        <v>0.16395014381591563</v>
      </c>
      <c r="M43" s="7" t="e">
        <f>'3 HPV data'!U44/'3 HPV data'!V44</f>
        <v>#DIV/0!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0"/>
      <c r="BT43" s="21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</row>
    <row r="44" spans="1:122" ht="12.75">
      <c r="A44" s="2">
        <v>76</v>
      </c>
      <c r="B44" s="2">
        <v>4</v>
      </c>
      <c r="C44" s="1" t="s">
        <v>87</v>
      </c>
      <c r="E44" s="7">
        <f>'3 HPV data'!E45/'3 HPV data'!F45</f>
        <v>0.2003699136868064</v>
      </c>
      <c r="F44" s="7">
        <f>'3 HPV data'!G45/'3 HPV data'!H45</f>
        <v>0.19728729963008632</v>
      </c>
      <c r="G44" s="7">
        <f>'3 HPV data'!I45/'3 HPV data'!J45</f>
        <v>0.1971657424522489</v>
      </c>
      <c r="H44" s="7">
        <f>'3 HPV data'!K45/'3 HPV data'!L45</f>
        <v>0.19593345656192238</v>
      </c>
      <c r="I44" s="7">
        <f>'3 HPV data'!M45/'3 HPV data'!N45</f>
        <v>0.1977886977886978</v>
      </c>
      <c r="J44" s="7">
        <f>'3 HPV data'!O45/'3 HPV data'!P45</f>
        <v>0.20172732880937694</v>
      </c>
      <c r="K44" s="7">
        <f>'3 HPV data'!Q45/'3 HPV data'!R45</f>
        <v>0.2113370301910043</v>
      </c>
      <c r="L44" s="7">
        <f>'3 HPV data'!S45/'3 HPV data'!T45</f>
        <v>0.2096177558569667</v>
      </c>
      <c r="M44" s="7" t="e">
        <f>'3 HPV data'!U45/'3 HPV data'!V45</f>
        <v>#DIV/0!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0"/>
      <c r="BT44" s="21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</row>
    <row r="45" spans="1:122" ht="12.75">
      <c r="A45" s="2">
        <v>78</v>
      </c>
      <c r="B45" s="2">
        <v>4</v>
      </c>
      <c r="C45" s="1" t="s">
        <v>89</v>
      </c>
      <c r="E45" s="7">
        <f>'3 HPV data'!E46/'3 HPV data'!F46</f>
        <v>0.2031625988312135</v>
      </c>
      <c r="F45" s="7">
        <f>'3 HPV data'!G46/'3 HPV data'!H46</f>
        <v>0.20589242891401166</v>
      </c>
      <c r="G45" s="7">
        <f>'3 HPV data'!I46/'3 HPV data'!J46</f>
        <v>0.20623501199040767</v>
      </c>
      <c r="H45" s="7">
        <f>'3 HPV data'!K46/'3 HPV data'!L46</f>
        <v>0.20768966700995536</v>
      </c>
      <c r="I45" s="7">
        <f>'3 HPV data'!M46/'3 HPV data'!N46</f>
        <v>0.20904729266620972</v>
      </c>
      <c r="J45" s="7">
        <f>'3 HPV data'!O46/'3 HPV data'!P46</f>
        <v>0.20910973084886128</v>
      </c>
      <c r="K45" s="7">
        <f>'3 HPV data'!Q46/'3 HPV data'!R46</f>
        <v>0.21014492753623187</v>
      </c>
      <c r="L45" s="7">
        <f>'3 HPV data'!S46/'3 HPV data'!T46</f>
        <v>0.2111801242236025</v>
      </c>
      <c r="M45" s="7" t="e">
        <f>'3 HPV data'!U46/'3 HPV data'!V46</f>
        <v>#DIV/0!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0"/>
      <c r="BT45" s="21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</row>
    <row r="46" spans="1:122" ht="12.75">
      <c r="A46" s="2">
        <v>79</v>
      </c>
      <c r="B46" s="2">
        <v>4</v>
      </c>
      <c r="C46" s="1" t="s">
        <v>90</v>
      </c>
      <c r="E46" s="7">
        <f>'3 HPV data'!E47/'3 HPV data'!F47</f>
        <v>0.18076208178438663</v>
      </c>
      <c r="F46" s="7">
        <f>'3 HPV data'!G47/'3 HPV data'!H47</f>
        <v>0.18542737038766932</v>
      </c>
      <c r="G46" s="7">
        <f>'3 HPV data'!I47/'3 HPV data'!J47</f>
        <v>0.185894441849603</v>
      </c>
      <c r="H46" s="7">
        <f>'3 HPV data'!K47/'3 HPV data'!L47</f>
        <v>0.18594847775175644</v>
      </c>
      <c r="I46" s="7">
        <f>'3 HPV data'!M47/'3 HPV data'!N47</f>
        <v>0.1881141787552644</v>
      </c>
      <c r="J46" s="7">
        <f>'3 HPV data'!O47/'3 HPV data'!P47</f>
        <v>0.1901639344262295</v>
      </c>
      <c r="K46" s="7">
        <f>'3 HPV data'!Q47/'3 HPV data'!R47</f>
        <v>0.18867924528301888</v>
      </c>
      <c r="L46" s="7">
        <f>'3 HPV data'!S47/'3 HPV data'!T47</f>
        <v>0.19155998103366526</v>
      </c>
      <c r="M46" s="7" t="e">
        <f>'3 HPV data'!U47/'3 HPV data'!V47</f>
        <v>#DIV/0!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0"/>
      <c r="BT46" s="21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</row>
    <row r="47" spans="1:122" s="132" customFormat="1" ht="15.75">
      <c r="A47" s="131"/>
      <c r="B47" s="131"/>
      <c r="C47" s="132" t="s">
        <v>107</v>
      </c>
      <c r="E47" s="133">
        <f>'3 HPV data'!E48/'3 HPV data'!F48</f>
        <v>0.18509097575507585</v>
      </c>
      <c r="F47" s="133">
        <f>'3 HPV data'!G48/'3 HPV data'!H48</f>
        <v>0.18806376450504073</v>
      </c>
      <c r="G47" s="133">
        <f>'3 HPV data'!I48/'3 HPV data'!J48</f>
        <v>0.18831648432811707</v>
      </c>
      <c r="H47" s="133">
        <f>'3 HPV data'!K48/'3 HPV data'!L48</f>
        <v>0.1887223774447549</v>
      </c>
      <c r="I47" s="133">
        <f>'3 HPV data'!M48/'3 HPV data'!N48</f>
        <v>0.18906747956214492</v>
      </c>
      <c r="J47" s="133">
        <f>'3 HPV data'!O48/'3 HPV data'!P48</f>
        <v>0.1907295184345654</v>
      </c>
      <c r="K47" s="133">
        <f>'3 HPV data'!Q48/'3 HPV data'!R48</f>
        <v>0.193016107785815</v>
      </c>
      <c r="L47" s="133">
        <f>'3 HPV data'!S48/'3 HPV data'!T48</f>
        <v>0.18583115418755847</v>
      </c>
      <c r="M47" s="133" t="e">
        <f>'3 HPV data'!U48/'3 HPV data'!V48</f>
        <v>#DIV/0!</v>
      </c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4"/>
      <c r="BM47" s="134"/>
      <c r="BN47" s="134"/>
      <c r="BO47" s="134"/>
      <c r="BP47" s="134"/>
      <c r="BQ47" s="134"/>
      <c r="BR47" s="134"/>
      <c r="BS47" s="135"/>
      <c r="BT47" s="134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</row>
    <row r="48" spans="1:122" ht="12.75">
      <c r="A48" s="2">
        <v>1</v>
      </c>
      <c r="B48" s="2">
        <v>5</v>
      </c>
      <c r="C48" s="1" t="s">
        <v>0</v>
      </c>
      <c r="D48" t="s">
        <v>1</v>
      </c>
      <c r="E48" s="7">
        <f>'3 HPV data'!E49/'3 HPV data'!F49</f>
        <v>0.2862453531598513</v>
      </c>
      <c r="F48" s="7">
        <f>'3 HPV data'!G49/'3 HPV data'!H49</f>
        <v>0.27106227106227104</v>
      </c>
      <c r="G48" s="7">
        <f>'3 HPV data'!I49/'3 HPV data'!J49</f>
        <v>0.27007299270072993</v>
      </c>
      <c r="H48" s="7">
        <f>'3 HPV data'!K49/'3 HPV data'!L49</f>
        <v>0.28413284132841327</v>
      </c>
      <c r="I48" s="7">
        <f>'3 HPV data'!M49/'3 HPV data'!N49</f>
        <v>0.2825278810408922</v>
      </c>
      <c r="J48" s="7">
        <f>'3 HPV data'!O49/'3 HPV data'!P49</f>
        <v>0.29739776951672864</v>
      </c>
      <c r="K48" s="7">
        <f>'3 HPV data'!Q49/'3 HPV data'!R49</f>
        <v>0.3088803088803089</v>
      </c>
      <c r="L48" s="7">
        <f>'3 HPV data'!S49/'3 HPV data'!T49</f>
        <v>0.30739299610894943</v>
      </c>
      <c r="M48" s="7" t="e">
        <f>'3 HPV data'!U49/'3 HPV data'!V49</f>
        <v>#DIV/0!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0"/>
      <c r="BT48" s="21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</row>
    <row r="49" spans="1:122" ht="12.75">
      <c r="A49" s="2">
        <v>4</v>
      </c>
      <c r="B49" s="2">
        <v>5</v>
      </c>
      <c r="C49" s="1" t="s">
        <v>5</v>
      </c>
      <c r="D49" t="s">
        <v>6</v>
      </c>
      <c r="E49" s="7">
        <f>'3 HPV data'!E50/'3 HPV data'!F50</f>
        <v>0.2546583850931677</v>
      </c>
      <c r="F49" s="7">
        <f>'3 HPV data'!G50/'3 HPV data'!H50</f>
        <v>0.2609147609147609</v>
      </c>
      <c r="G49" s="7">
        <f>'3 HPV data'!I50/'3 HPV data'!J50</f>
        <v>0.26141078838174275</v>
      </c>
      <c r="H49" s="7">
        <f>'3 HPV data'!K50/'3 HPV data'!L50</f>
        <v>0.2638743455497382</v>
      </c>
      <c r="I49" s="7">
        <f>'3 HPV data'!M50/'3 HPV data'!N50</f>
        <v>0.26498422712933756</v>
      </c>
      <c r="J49" s="7">
        <f>'3 HPV data'!O50/'3 HPV data'!P50</f>
        <v>0.26963906581740976</v>
      </c>
      <c r="K49" s="7">
        <f>'3 HPV data'!Q50/'3 HPV data'!R50</f>
        <v>0.2694736842105263</v>
      </c>
      <c r="L49" s="7">
        <f>'3 HPV data'!S50/'3 HPV data'!T50</f>
        <v>0.2697576396206533</v>
      </c>
      <c r="M49" s="7" t="e">
        <f>'3 HPV data'!U50/'3 HPV data'!V50</f>
        <v>#DIV/0!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0"/>
      <c r="BT49" s="21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</row>
    <row r="50" spans="1:122" ht="12.75">
      <c r="A50" s="2">
        <v>5</v>
      </c>
      <c r="B50" s="2">
        <v>5</v>
      </c>
      <c r="C50" s="1" t="s">
        <v>7</v>
      </c>
      <c r="D50" t="s">
        <v>8</v>
      </c>
      <c r="E50" s="7">
        <f>'3 HPV data'!E51/'3 HPV data'!F51</f>
        <v>0.30025445292620867</v>
      </c>
      <c r="F50" s="7">
        <f>'3 HPV data'!G51/'3 HPV data'!H51</f>
        <v>0.30217669654289375</v>
      </c>
      <c r="G50" s="7">
        <f>'3 HPV data'!I51/'3 HPV data'!J51</f>
        <v>0.30038510911424904</v>
      </c>
      <c r="H50" s="7">
        <f>'3 HPV data'!K51/'3 HPV data'!L51</f>
        <v>0.30958549222797926</v>
      </c>
      <c r="I50" s="7">
        <f>'3 HPV data'!M51/'3 HPV data'!N51</f>
        <v>0.31088082901554404</v>
      </c>
      <c r="J50" s="7">
        <f>'3 HPV data'!O51/'3 HPV data'!P51</f>
        <v>0.31876606683804626</v>
      </c>
      <c r="K50" s="7">
        <f>'3 HPV data'!Q51/'3 HPV data'!R51</f>
        <v>0.33205128205128204</v>
      </c>
      <c r="L50" s="7">
        <f>'3 HPV data'!S51/'3 HPV data'!T51</f>
        <v>0.33161953727506427</v>
      </c>
      <c r="M50" s="7" t="e">
        <f>'3 HPV data'!U51/'3 HPV data'!V51</f>
        <v>#DIV/0!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0"/>
      <c r="BT50" s="21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</row>
    <row r="51" spans="1:122" ht="12.75">
      <c r="A51" s="2">
        <v>6</v>
      </c>
      <c r="B51" s="2">
        <v>5</v>
      </c>
      <c r="C51" s="1" t="s">
        <v>9</v>
      </c>
      <c r="D51" t="s">
        <v>10</v>
      </c>
      <c r="E51" s="7">
        <f>'3 HPV data'!E52/'3 HPV data'!F52</f>
        <v>0.1729200652528548</v>
      </c>
      <c r="F51" s="7">
        <f>'3 HPV data'!G52/'3 HPV data'!H52</f>
        <v>0.18314424635332252</v>
      </c>
      <c r="G51" s="7">
        <f>'3 HPV data'!I52/'3 HPV data'!J52</f>
        <v>0.183739837398374</v>
      </c>
      <c r="H51" s="7">
        <f>'3 HPV data'!K52/'3 HPV data'!L52</f>
        <v>0.18166939443535188</v>
      </c>
      <c r="I51" s="7">
        <f>'3 HPV data'!M52/'3 HPV data'!N52</f>
        <v>0.18524590163934426</v>
      </c>
      <c r="J51" s="7">
        <f>'3 HPV data'!O52/'3 HPV data'!P52</f>
        <v>0.18896321070234115</v>
      </c>
      <c r="K51" s="7">
        <f>'3 HPV data'!Q52/'3 HPV data'!R52</f>
        <v>0.18624161073825504</v>
      </c>
      <c r="L51" s="7">
        <f>'3 HPV data'!S52/'3 HPV data'!T52</f>
        <v>0.18959731543624161</v>
      </c>
      <c r="M51" s="7" t="e">
        <f>'3 HPV data'!U52/'3 HPV data'!V52</f>
        <v>#DIV/0!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0"/>
      <c r="BT51" s="21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</row>
    <row r="52" spans="1:122" ht="12.75">
      <c r="A52" s="2">
        <v>10</v>
      </c>
      <c r="B52" s="2">
        <v>5</v>
      </c>
      <c r="C52" s="1" t="s">
        <v>16</v>
      </c>
      <c r="D52" t="s">
        <v>17</v>
      </c>
      <c r="E52" s="7">
        <f>'3 HPV data'!E53/'3 HPV data'!F53</f>
        <v>0.27813504823151125</v>
      </c>
      <c r="F52" s="7">
        <f>'3 HPV data'!G53/'3 HPV data'!H53</f>
        <v>0.2800632911392405</v>
      </c>
      <c r="G52" s="7">
        <f>'3 HPV data'!I53/'3 HPV data'!J53</f>
        <v>0.2800632911392405</v>
      </c>
      <c r="H52" s="7">
        <f>'3 HPV data'!K53/'3 HPV data'!L53</f>
        <v>0.2822966507177033</v>
      </c>
      <c r="I52" s="7">
        <f>'3 HPV data'!M53/'3 HPV data'!N53</f>
        <v>0.2832</v>
      </c>
      <c r="J52" s="7">
        <f>'3 HPV data'!O53/'3 HPV data'!P53</f>
        <v>0.29505582137161085</v>
      </c>
      <c r="K52" s="7">
        <f>'3 HPV data'!Q53/'3 HPV data'!R53</f>
        <v>0.304552590266876</v>
      </c>
      <c r="L52" s="7">
        <f>'3 HPV data'!S53/'3 HPV data'!T53</f>
        <v>0.3146417445482866</v>
      </c>
      <c r="M52" s="7" t="e">
        <f>'3 HPV data'!U53/'3 HPV data'!V53</f>
        <v>#DIV/0!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0"/>
      <c r="BT52" s="21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</row>
    <row r="53" spans="1:122" ht="12.75">
      <c r="A53" s="2">
        <v>15</v>
      </c>
      <c r="B53" s="2">
        <v>5</v>
      </c>
      <c r="C53" s="1" t="s">
        <v>24</v>
      </c>
      <c r="D53" t="s">
        <v>8</v>
      </c>
      <c r="E53" s="7">
        <f>'3 HPV data'!E54/'3 HPV data'!F54</f>
        <v>0.26171875</v>
      </c>
      <c r="F53" s="7">
        <f>'3 HPV data'!G54/'3 HPV data'!H54</f>
        <v>0.26011560693641617</v>
      </c>
      <c r="G53" s="7">
        <f>'3 HPV data'!I54/'3 HPV data'!J54</f>
        <v>0.26179018286814243</v>
      </c>
      <c r="H53" s="7">
        <f>'3 HPV data'!K54/'3 HPV data'!L54</f>
        <v>0.26320939334637966</v>
      </c>
      <c r="I53" s="7">
        <f>'3 HPV data'!M54/'3 HPV data'!N54</f>
        <v>0.26459143968871596</v>
      </c>
      <c r="J53" s="7">
        <f>'3 HPV data'!O54/'3 HPV data'!P54</f>
        <v>0.26601941747572816</v>
      </c>
      <c r="K53" s="7">
        <f>'3 HPV data'!Q54/'3 HPV data'!R54</f>
        <v>0.26608187134502925</v>
      </c>
      <c r="L53" s="7">
        <f>'3 HPV data'!S54/'3 HPV data'!T54</f>
        <v>0.26564003849855633</v>
      </c>
      <c r="M53" s="7" t="e">
        <f>'3 HPV data'!U54/'3 HPV data'!V54</f>
        <v>#DIV/0!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0"/>
      <c r="BT53" s="21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</row>
    <row r="54" spans="1:122" ht="12.75">
      <c r="A54" s="2">
        <v>16</v>
      </c>
      <c r="B54" s="2">
        <v>5</v>
      </c>
      <c r="C54" s="1" t="s">
        <v>25</v>
      </c>
      <c r="D54" t="s">
        <v>6</v>
      </c>
      <c r="E54" s="7">
        <f>'3 HPV data'!E55/'3 HPV data'!F55</f>
        <v>0.2785622593068036</v>
      </c>
      <c r="F54" s="7">
        <f>'3 HPV data'!G55/'3 HPV data'!H55</f>
        <v>0.2857142857142857</v>
      </c>
      <c r="G54" s="7">
        <f>'3 HPV data'!I55/'3 HPV data'!J55</f>
        <v>0.28664072632944226</v>
      </c>
      <c r="H54" s="7">
        <f>'3 HPV data'!K55/'3 HPV data'!L55</f>
        <v>0.29015544041450775</v>
      </c>
      <c r="I54" s="7">
        <f>'3 HPV data'!M55/'3 HPV data'!N55</f>
        <v>0.28865979381443296</v>
      </c>
      <c r="J54" s="7">
        <f>'3 HPV data'!O55/'3 HPV data'!P55</f>
        <v>0.29615384615384616</v>
      </c>
      <c r="K54" s="7">
        <f>'3 HPV data'!Q55/'3 HPV data'!R55</f>
        <v>0.3015463917525773</v>
      </c>
      <c r="L54" s="7">
        <f>'3 HPV data'!S55/'3 HPV data'!T55</f>
        <v>0.30205655526992287</v>
      </c>
      <c r="M54" s="7" t="e">
        <f>'3 HPV data'!U55/'3 HPV data'!V55</f>
        <v>#DIV/0!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0"/>
      <c r="BT54" s="21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</row>
    <row r="55" spans="1:122" ht="12.75">
      <c r="A55" s="2">
        <v>18</v>
      </c>
      <c r="B55" s="2">
        <v>5</v>
      </c>
      <c r="C55" s="1" t="s">
        <v>27</v>
      </c>
      <c r="D55" t="s">
        <v>10</v>
      </c>
      <c r="E55" s="7">
        <f>'3 HPV data'!E56/'3 HPV data'!F56</f>
        <v>0.2210970464135021</v>
      </c>
      <c r="F55" s="7">
        <f>'3 HPV data'!G56/'3 HPV data'!H56</f>
        <v>0.2188034188034188</v>
      </c>
      <c r="G55" s="7">
        <f>'3 HPV data'!I56/'3 HPV data'!J56</f>
        <v>0.22126929674099485</v>
      </c>
      <c r="H55" s="7">
        <f>'3 HPV data'!K56/'3 HPV data'!L56</f>
        <v>0.2230902777777778</v>
      </c>
      <c r="I55" s="7">
        <f>'3 HPV data'!M56/'3 HPV data'!N56</f>
        <v>0.22231909328683522</v>
      </c>
      <c r="J55" s="7">
        <f>'3 HPV data'!O56/'3 HPV data'!P56</f>
        <v>0.22759226713532513</v>
      </c>
      <c r="K55" s="7">
        <f>'3 HPV data'!Q56/'3 HPV data'!R56</f>
        <v>0.23834652594547054</v>
      </c>
      <c r="L55" s="7">
        <f>'3 HPV data'!S56/'3 HPV data'!T56</f>
        <v>0.24357838795394154</v>
      </c>
      <c r="M55" s="7" t="e">
        <f>'3 HPV data'!U56/'3 HPV data'!V56</f>
        <v>#DIV/0!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0"/>
      <c r="BT55" s="21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</row>
    <row r="56" spans="1:122" ht="12.75">
      <c r="A56" s="2">
        <v>20</v>
      </c>
      <c r="B56" s="2">
        <v>5</v>
      </c>
      <c r="C56" s="1" t="s">
        <v>30</v>
      </c>
      <c r="D56" t="s">
        <v>31</v>
      </c>
      <c r="E56" s="7">
        <f>'3 HPV data'!E57/'3 HPV data'!F57</f>
        <v>0.40358744394618834</v>
      </c>
      <c r="F56" s="7">
        <f>'3 HPV data'!G57/'3 HPV data'!H57</f>
        <v>0.42921348314606744</v>
      </c>
      <c r="G56" s="7">
        <f>'3 HPV data'!I57/'3 HPV data'!J57</f>
        <v>0.4282511210762332</v>
      </c>
      <c r="H56" s="7">
        <f>'3 HPV data'!K57/'3 HPV data'!L57</f>
        <v>0.43080357142857145</v>
      </c>
      <c r="I56" s="7">
        <f>'3 HPV data'!M57/'3 HPV data'!N57</f>
        <v>0.43080357142857145</v>
      </c>
      <c r="J56" s="7">
        <f>'3 HPV data'!O57/'3 HPV data'!P57</f>
        <v>0.4404494382022472</v>
      </c>
      <c r="K56" s="7">
        <f>'3 HPV data'!Q57/'3 HPV data'!R57</f>
        <v>0.43973214285714285</v>
      </c>
      <c r="L56" s="7">
        <f>'3 HPV data'!S57/'3 HPV data'!T57</f>
        <v>0.43805309734513276</v>
      </c>
      <c r="M56" s="7" t="e">
        <f>'3 HPV data'!U57/'3 HPV data'!V57</f>
        <v>#DIV/0!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0"/>
      <c r="BT56" s="21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</row>
    <row r="57" spans="1:122" ht="12.75">
      <c r="A57" s="2">
        <v>24</v>
      </c>
      <c r="B57" s="2">
        <v>5</v>
      </c>
      <c r="C57" s="1" t="s">
        <v>37</v>
      </c>
      <c r="D57" t="s">
        <v>8</v>
      </c>
      <c r="E57" s="7">
        <f>'3 HPV data'!E58/'3 HPV data'!F58</f>
        <v>0.2878535773710483</v>
      </c>
      <c r="F57" s="7">
        <f>'3 HPV data'!G58/'3 HPV data'!H58</f>
        <v>0.296875</v>
      </c>
      <c r="G57" s="7">
        <f>'3 HPV data'!I58/'3 HPV data'!J58</f>
        <v>0.2967213114754098</v>
      </c>
      <c r="H57" s="7">
        <f>'3 HPV data'!K58/'3 HPV data'!L58</f>
        <v>0.3002441008950366</v>
      </c>
      <c r="I57" s="7">
        <f>'3 HPV data'!M58/'3 HPV data'!N58</f>
        <v>0.29894394800974816</v>
      </c>
      <c r="J57" s="7">
        <f>'3 HPV data'!O58/'3 HPV data'!P58</f>
        <v>0.30130293159609123</v>
      </c>
      <c r="K57" s="7">
        <f>'3 HPV data'!Q58/'3 HPV data'!R58</f>
        <v>0.3006535947712418</v>
      </c>
      <c r="L57" s="7">
        <f>'3 HPV data'!S58/'3 HPV data'!T58</f>
        <v>0.30032733224222585</v>
      </c>
      <c r="M57" s="7" t="e">
        <f>'3 HPV data'!U58/'3 HPV data'!V58</f>
        <v>#DIV/0!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0"/>
      <c r="BT57" s="21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</row>
    <row r="58" spans="1:122" ht="12.75">
      <c r="A58" s="2">
        <v>26</v>
      </c>
      <c r="B58" s="2">
        <v>5</v>
      </c>
      <c r="C58" s="1" t="s">
        <v>39</v>
      </c>
      <c r="D58" t="s">
        <v>10</v>
      </c>
      <c r="E58" s="7">
        <f>'3 HPV data'!E59/'3 HPV data'!F59</f>
        <v>0.19925742574257427</v>
      </c>
      <c r="F58" s="7">
        <f>'3 HPV data'!G59/'3 HPV data'!H59</f>
        <v>0.20864197530864198</v>
      </c>
      <c r="G58" s="7">
        <f>'3 HPV data'!I59/'3 HPV data'!J59</f>
        <v>0.20884520884520885</v>
      </c>
      <c r="H58" s="7">
        <f>'3 HPV data'!K59/'3 HPV data'!L59</f>
        <v>0.20248447204968945</v>
      </c>
      <c r="I58" s="7">
        <f>'3 HPV data'!M59/'3 HPV data'!N59</f>
        <v>0.2009987515605493</v>
      </c>
      <c r="J58" s="7">
        <f>'3 HPV data'!O59/'3 HPV data'!P59</f>
        <v>0.2042079207920792</v>
      </c>
      <c r="K58" s="7">
        <f>'3 HPV data'!Q59/'3 HPV data'!R59</f>
        <v>0.20642768850432633</v>
      </c>
      <c r="L58" s="7">
        <f>'3 HPV data'!S59/'3 HPV data'!T59</f>
        <v>0.2126081582200247</v>
      </c>
      <c r="M58" s="7" t="e">
        <f>'3 HPV data'!U59/'3 HPV data'!V59</f>
        <v>#DIV/0!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0"/>
      <c r="BT58" s="21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</row>
    <row r="59" spans="1:122" ht="12.75">
      <c r="A59" s="2">
        <v>28</v>
      </c>
      <c r="B59" s="2">
        <v>5</v>
      </c>
      <c r="C59" s="1" t="s">
        <v>41</v>
      </c>
      <c r="E59" s="7">
        <f>'3 HPV data'!E60/'3 HPV data'!F60</f>
        <v>0.2860994607549431</v>
      </c>
      <c r="F59" s="7">
        <f>'3 HPV data'!G60/'3 HPV data'!H60</f>
        <v>0.28902255639097746</v>
      </c>
      <c r="G59" s="7">
        <f>'3 HPV data'!I60/'3 HPV data'!J60</f>
        <v>0.29017723039951937</v>
      </c>
      <c r="H59" s="7">
        <f>'3 HPV data'!K60/'3 HPV data'!L60</f>
        <v>0.28953698135898975</v>
      </c>
      <c r="I59" s="7">
        <f>'3 HPV data'!M60/'3 HPV data'!N60</f>
        <v>0.2906522392545837</v>
      </c>
      <c r="J59" s="7">
        <f>'3 HPV data'!O60/'3 HPV data'!P60</f>
        <v>0.29546128745179473</v>
      </c>
      <c r="K59" s="7">
        <f>'3 HPV data'!Q60/'3 HPV data'!R60</f>
        <v>0.29759106933019974</v>
      </c>
      <c r="L59" s="7">
        <f>'3 HPV data'!S60/'3 HPV data'!T60</f>
        <v>0.29964643488509135</v>
      </c>
      <c r="M59" s="7" t="e">
        <f>'3 HPV data'!U60/'3 HPV data'!V60</f>
        <v>#DIV/0!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0"/>
      <c r="BT59" s="21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</row>
    <row r="60" spans="1:122" ht="12.75">
      <c r="A60" s="2">
        <v>35</v>
      </c>
      <c r="B60" s="2">
        <v>5</v>
      </c>
      <c r="C60" s="1" t="s">
        <v>48</v>
      </c>
      <c r="D60" t="s">
        <v>1</v>
      </c>
      <c r="E60" s="7">
        <f>'3 HPV data'!E61/'3 HPV data'!F61</f>
        <v>0.1432258064516129</v>
      </c>
      <c r="F60" s="7">
        <f>'3 HPV data'!G61/'3 HPV data'!H61</f>
        <v>0.14545454545454545</v>
      </c>
      <c r="G60" s="7">
        <f>'3 HPV data'!I61/'3 HPV data'!J61</f>
        <v>0.14526588845654995</v>
      </c>
      <c r="H60" s="7">
        <f>'3 HPV data'!K61/'3 HPV data'!L61</f>
        <v>0.14586070959264127</v>
      </c>
      <c r="I60" s="7">
        <f>'3 HPV data'!M61/'3 HPV data'!N61</f>
        <v>0.14416775884665792</v>
      </c>
      <c r="J60" s="7">
        <f>'3 HPV data'!O61/'3 HPV data'!P61</f>
        <v>0.1509933774834437</v>
      </c>
      <c r="K60" s="7">
        <f>'3 HPV data'!Q61/'3 HPV data'!R61</f>
        <v>0.15019762845849802</v>
      </c>
      <c r="L60" s="7">
        <f>'3 HPV data'!S61/'3 HPV data'!T61</f>
        <v>0.15354330708661418</v>
      </c>
      <c r="M60" s="7" t="e">
        <f>'3 HPV data'!U61/'3 HPV data'!V61</f>
        <v>#DIV/0!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</row>
    <row r="61" spans="1:122" ht="12.75">
      <c r="A61" s="2">
        <v>37</v>
      </c>
      <c r="B61" s="2">
        <v>5</v>
      </c>
      <c r="C61" s="1" t="s">
        <v>50</v>
      </c>
      <c r="D61" t="s">
        <v>10</v>
      </c>
      <c r="E61" s="7">
        <f>'3 HPV data'!E62/'3 HPV data'!F62</f>
        <v>0.17059161401493395</v>
      </c>
      <c r="F61" s="7">
        <f>'3 HPV data'!G62/'3 HPV data'!H62</f>
        <v>0.18244406196213425</v>
      </c>
      <c r="G61" s="7">
        <f>'3 HPV data'!I62/'3 HPV data'!J62</f>
        <v>0.1834862385321101</v>
      </c>
      <c r="H61" s="7">
        <f>'3 HPV data'!K62/'3 HPV data'!L62</f>
        <v>0.19228554979850315</v>
      </c>
      <c r="I61" s="7">
        <f>'3 HPV data'!M62/'3 HPV data'!N62</f>
        <v>0.19022988505747127</v>
      </c>
      <c r="J61" s="7">
        <f>'3 HPV data'!O62/'3 HPV data'!P62</f>
        <v>0.19703026841804683</v>
      </c>
      <c r="K61" s="7">
        <f>'3 HPV data'!Q62/'3 HPV data'!R62</f>
        <v>0.20022560631697686</v>
      </c>
      <c r="L61" s="7">
        <f>'3 HPV data'!S62/'3 HPV data'!T62</f>
        <v>0.2898550724637681</v>
      </c>
      <c r="M61" s="7" t="e">
        <f>'3 HPV data'!U62/'3 HPV data'!V62</f>
        <v>#DIV/0!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0"/>
      <c r="BT61" s="21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</row>
    <row r="62" spans="1:122" ht="12.75">
      <c r="A62" s="2">
        <v>40</v>
      </c>
      <c r="B62" s="2">
        <v>5</v>
      </c>
      <c r="C62" s="1" t="s">
        <v>53</v>
      </c>
      <c r="D62" t="s">
        <v>31</v>
      </c>
      <c r="E62" s="7">
        <f>'3 HPV data'!E63/'3 HPV data'!F63</f>
        <v>0.3167202572347267</v>
      </c>
      <c r="F62" s="7">
        <f>'3 HPV data'!G63/'3 HPV data'!H63</f>
        <v>0.33004926108374383</v>
      </c>
      <c r="G62" s="7">
        <f>'3 HPV data'!I63/'3 HPV data'!J63</f>
        <v>0.32673267326732675</v>
      </c>
      <c r="H62" s="7">
        <f>'3 HPV data'!K63/'3 HPV data'!L63</f>
        <v>0.33167495854063017</v>
      </c>
      <c r="I62" s="7">
        <f>'3 HPV data'!M63/'3 HPV data'!N63</f>
        <v>0.3272425249169435</v>
      </c>
      <c r="J62" s="7">
        <f>'3 HPV data'!O63/'3 HPV data'!P63</f>
        <v>0.335559265442404</v>
      </c>
      <c r="K62" s="7">
        <f>'3 HPV data'!Q63/'3 HPV data'!R63</f>
        <v>0.3560732113144759</v>
      </c>
      <c r="L62" s="7">
        <f>'3 HPV data'!S63/'3 HPV data'!T63</f>
        <v>0.35845896147403683</v>
      </c>
      <c r="M62" s="7" t="e">
        <f>'3 HPV data'!U63/'3 HPV data'!V63</f>
        <v>#DIV/0!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0"/>
      <c r="BT62" s="21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</row>
    <row r="63" spans="1:122" ht="12.75">
      <c r="A63" s="2">
        <v>43</v>
      </c>
      <c r="B63" s="2">
        <v>5</v>
      </c>
      <c r="C63" s="1" t="s">
        <v>55</v>
      </c>
      <c r="D63" t="s">
        <v>31</v>
      </c>
      <c r="E63" s="7">
        <f>'3 HPV data'!E64/'3 HPV data'!F64</f>
        <v>0.3221476510067114</v>
      </c>
      <c r="F63" s="7">
        <f>'3 HPV data'!G64/'3 HPV data'!H64</f>
        <v>0.32996632996632996</v>
      </c>
      <c r="G63" s="7">
        <f>'3 HPV data'!I64/'3 HPV data'!J64</f>
        <v>0.3288590604026846</v>
      </c>
      <c r="H63" s="7">
        <f>'3 HPV data'!K64/'3 HPV data'!L64</f>
        <v>0.3356164383561644</v>
      </c>
      <c r="I63" s="7">
        <f>'3 HPV data'!M64/'3 HPV data'!N64</f>
        <v>0.3356401384083045</v>
      </c>
      <c r="J63" s="7">
        <f>'3 HPV data'!O64/'3 HPV data'!P64</f>
        <v>0.34256055363321797</v>
      </c>
      <c r="K63" s="7">
        <f>'3 HPV data'!Q64/'3 HPV data'!R64</f>
        <v>0.356401384083045</v>
      </c>
      <c r="L63" s="7">
        <f>'3 HPV data'!S64/'3 HPV data'!T64</f>
        <v>0.3470790378006873</v>
      </c>
      <c r="M63" s="7" t="e">
        <f>'3 HPV data'!U64/'3 HPV data'!V64</f>
        <v>#DIV/0!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0"/>
      <c r="BT63" s="21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</row>
    <row r="64" spans="1:122" ht="12.75">
      <c r="A64" s="2">
        <v>45</v>
      </c>
      <c r="B64" s="2">
        <v>5</v>
      </c>
      <c r="C64" s="1" t="s">
        <v>57</v>
      </c>
      <c r="D64" t="s">
        <v>17</v>
      </c>
      <c r="E64" s="7">
        <f>'3 HPV data'!E65/'3 HPV data'!F65</f>
        <v>0.22162162162162163</v>
      </c>
      <c r="F64" s="7">
        <f>'3 HPV data'!G65/'3 HPV data'!H65</f>
        <v>0.22</v>
      </c>
      <c r="G64" s="7">
        <f>'3 HPV data'!I65/'3 HPV data'!J65</f>
        <v>0.22181818181818183</v>
      </c>
      <c r="H64" s="7">
        <f>'3 HPV data'!K65/'3 HPV data'!L65</f>
        <v>0.21572212065813529</v>
      </c>
      <c r="I64" s="7">
        <f>'3 HPV data'!M65/'3 HPV data'!N65</f>
        <v>0.21493624772313297</v>
      </c>
      <c r="J64" s="7">
        <f>'3 HPV data'!O65/'3 HPV data'!P65</f>
        <v>0.22385321100917432</v>
      </c>
      <c r="K64" s="7">
        <f>'3 HPV data'!Q65/'3 HPV data'!R65</f>
        <v>0.2224231464737794</v>
      </c>
      <c r="L64" s="7">
        <f>'3 HPV data'!S65/'3 HPV data'!T65</f>
        <v>0.23063063063063063</v>
      </c>
      <c r="M64" s="7" t="e">
        <f>'3 HPV data'!U65/'3 HPV data'!V65</f>
        <v>#DIV/0!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0"/>
      <c r="BT64" s="21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</row>
    <row r="65" spans="1:122" ht="12.75">
      <c r="A65" s="2">
        <v>51</v>
      </c>
      <c r="B65" s="2">
        <v>5</v>
      </c>
      <c r="C65" s="1" t="s">
        <v>63</v>
      </c>
      <c r="D65" t="s">
        <v>31</v>
      </c>
      <c r="E65" s="7">
        <f>'3 HPV data'!E66/'3 HPV data'!F66</f>
        <v>0.20819112627986347</v>
      </c>
      <c r="F65" s="7">
        <f>'3 HPV data'!G66/'3 HPV data'!H66</f>
        <v>0.2121559633027523</v>
      </c>
      <c r="G65" s="7">
        <f>'3 HPV data'!I66/'3 HPV data'!J66</f>
        <v>0.21173762945914845</v>
      </c>
      <c r="H65" s="7">
        <f>'3 HPV data'!K66/'3 HPV data'!L66</f>
        <v>0.2113163972286374</v>
      </c>
      <c r="I65" s="7">
        <f>'3 HPV data'!M66/'3 HPV data'!N66</f>
        <v>0.21296296296296297</v>
      </c>
      <c r="J65" s="7">
        <f>'3 HPV data'!O66/'3 HPV data'!P66</f>
        <v>0.21016166281755197</v>
      </c>
      <c r="K65" s="7">
        <f>'3 HPV data'!Q66/'3 HPV data'!R66</f>
        <v>0.21233689205219455</v>
      </c>
      <c r="L65" s="7">
        <f>'3 HPV data'!S66/'3 HPV data'!T66</f>
        <v>0.21301775147928995</v>
      </c>
      <c r="M65" s="7" t="e">
        <f>'3 HPV data'!U66/'3 HPV data'!V66</f>
        <v>#DIV/0!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0"/>
      <c r="BT65" s="21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</row>
    <row r="66" spans="1:122" ht="12.75">
      <c r="A66" s="2">
        <v>53</v>
      </c>
      <c r="B66" s="2">
        <v>5</v>
      </c>
      <c r="C66" s="1" t="s">
        <v>65</v>
      </c>
      <c r="D66" t="s">
        <v>31</v>
      </c>
      <c r="E66" s="7">
        <f>'3 HPV data'!E67/'3 HPV data'!F67</f>
        <v>0.22002085505735142</v>
      </c>
      <c r="F66" s="7">
        <f>'3 HPV data'!G67/'3 HPV data'!H67</f>
        <v>0.2278876170655567</v>
      </c>
      <c r="G66" s="7">
        <f>'3 HPV data'!I67/'3 HPV data'!J67</f>
        <v>0.22684703433922998</v>
      </c>
      <c r="H66" s="7">
        <f>'3 HPV data'!K67/'3 HPV data'!L67</f>
        <v>0.23361522198731502</v>
      </c>
      <c r="I66" s="7">
        <f>'3 HPV data'!M67/'3 HPV data'!N67</f>
        <v>0.235480464625132</v>
      </c>
      <c r="J66" s="7">
        <f>'3 HPV data'!O67/'3 HPV data'!P67</f>
        <v>0.2489406779661017</v>
      </c>
      <c r="K66" s="7">
        <f>'3 HPV data'!Q67/'3 HPV data'!R67</f>
        <v>0.24653148345784417</v>
      </c>
      <c r="L66" s="7">
        <f>'3 HPV data'!S67/'3 HPV data'!T67</f>
        <v>0.24919786096256685</v>
      </c>
      <c r="M66" s="7" t="e">
        <f>'3 HPV data'!U67/'3 HPV data'!V67</f>
        <v>#DIV/0!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0"/>
      <c r="BT66" s="21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</row>
    <row r="67" spans="1:122" ht="12.75">
      <c r="A67" s="2">
        <v>54</v>
      </c>
      <c r="B67" s="2">
        <v>5</v>
      </c>
      <c r="C67" s="1" t="s">
        <v>66</v>
      </c>
      <c r="D67" t="s">
        <v>31</v>
      </c>
      <c r="E67" s="7">
        <f>'3 HPV data'!E68/'3 HPV data'!F68</f>
        <v>0.26912181303116145</v>
      </c>
      <c r="F67" s="7">
        <f>'3 HPV data'!G68/'3 HPV data'!H68</f>
        <v>0.2649147727272727</v>
      </c>
      <c r="G67" s="7">
        <f>'3 HPV data'!I68/'3 HPV data'!J68</f>
        <v>0.26330731014904185</v>
      </c>
      <c r="H67" s="7">
        <f>'3 HPV data'!K68/'3 HPV data'!L68</f>
        <v>0.2609603340292276</v>
      </c>
      <c r="I67" s="7">
        <f>'3 HPV data'!M68/'3 HPV data'!N68</f>
        <v>0.26168876482903003</v>
      </c>
      <c r="J67" s="7">
        <f>'3 HPV data'!O68/'3 HPV data'!P68</f>
        <v>0.262861169837914</v>
      </c>
      <c r="K67" s="7">
        <f>'3 HPV data'!Q68/'3 HPV data'!R68</f>
        <v>0.2616562282533055</v>
      </c>
      <c r="L67" s="7">
        <f>'3 HPV data'!S68/'3 HPV data'!T68</f>
        <v>0.2619874913134121</v>
      </c>
      <c r="M67" s="7" t="e">
        <f>'3 HPV data'!U68/'3 HPV data'!V68</f>
        <v>#DIV/0!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0"/>
      <c r="BT67" s="21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</row>
    <row r="68" spans="1:122" ht="12.75">
      <c r="A68" s="2">
        <v>57</v>
      </c>
      <c r="B68" s="2">
        <v>5</v>
      </c>
      <c r="C68" s="1" t="s">
        <v>69</v>
      </c>
      <c r="D68" t="s">
        <v>31</v>
      </c>
      <c r="E68" s="7">
        <f>'3 HPV data'!E69/'3 HPV data'!F69</f>
        <v>0.35647279549718575</v>
      </c>
      <c r="F68" s="7">
        <f>'3 HPV data'!G69/'3 HPV data'!H69</f>
        <v>0.367816091954023</v>
      </c>
      <c r="G68" s="7">
        <f>'3 HPV data'!I69/'3 HPV data'!J69</f>
        <v>0.3685220729366603</v>
      </c>
      <c r="H68" s="7">
        <f>'3 HPV data'!K69/'3 HPV data'!L69</f>
        <v>0.3617021276595745</v>
      </c>
      <c r="I68" s="7">
        <f>'3 HPV data'!M69/'3 HPV data'!N69</f>
        <v>0.3622350674373796</v>
      </c>
      <c r="J68" s="7">
        <f>'3 HPV data'!O69/'3 HPV data'!P69</f>
        <v>0.3698630136986301</v>
      </c>
      <c r="K68" s="7">
        <f>'3 HPV data'!Q69/'3 HPV data'!R69</f>
        <v>0.37065637065637064</v>
      </c>
      <c r="L68" s="7">
        <f>'3 HPV data'!S69/'3 HPV data'!T69</f>
        <v>0.3723608445297505</v>
      </c>
      <c r="M68" s="7" t="e">
        <f>'3 HPV data'!U69/'3 HPV data'!V69</f>
        <v>#DIV/0!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0"/>
      <c r="BT68" s="21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</row>
    <row r="69" spans="1:122" ht="12.75">
      <c r="A69" s="2">
        <v>60</v>
      </c>
      <c r="B69" s="2">
        <v>5</v>
      </c>
      <c r="C69" s="1" t="s">
        <v>100</v>
      </c>
      <c r="E69" s="7">
        <f>'3 HPV data'!E70/'3 HPV data'!F70</f>
        <v>0.2532894736842105</v>
      </c>
      <c r="F69" s="7">
        <f>'3 HPV data'!G70/'3 HPV data'!H70</f>
        <v>0.26223776223776224</v>
      </c>
      <c r="G69" s="7">
        <f>'3 HPV data'!I70/'3 HPV data'!J70</f>
        <v>0.2596491228070175</v>
      </c>
      <c r="H69" s="7">
        <f>'3 HPV data'!K70/'3 HPV data'!L70</f>
        <v>0.26595744680851063</v>
      </c>
      <c r="I69" s="7">
        <f>'3 HPV data'!M70/'3 HPV data'!N70</f>
        <v>0.26855123674911663</v>
      </c>
      <c r="J69" s="7">
        <f>'3 HPV data'!O70/'3 HPV data'!P70</f>
        <v>0.28169014084507044</v>
      </c>
      <c r="K69" s="7">
        <f>'3 HPV data'!Q70/'3 HPV data'!R70</f>
        <v>0.2831541218637993</v>
      </c>
      <c r="L69" s="7">
        <f>'3 HPV data'!S70/'3 HPV data'!T70</f>
        <v>0.27956989247311825</v>
      </c>
      <c r="M69" s="7" t="e">
        <f>'3 HPV data'!U70/'3 HPV data'!V70</f>
        <v>#DIV/0!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0"/>
      <c r="BT69" s="21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</row>
    <row r="70" spans="1:122" ht="12.75">
      <c r="A70" s="2">
        <v>62</v>
      </c>
      <c r="B70" s="2">
        <v>5</v>
      </c>
      <c r="C70" s="1" t="s">
        <v>73</v>
      </c>
      <c r="D70" t="s">
        <v>31</v>
      </c>
      <c r="E70" s="7">
        <f>'3 HPV data'!E71/'3 HPV data'!F71</f>
        <v>0.24329159212880144</v>
      </c>
      <c r="F70" s="7">
        <f>'3 HPV data'!G71/'3 HPV data'!H71</f>
        <v>0.2529976019184652</v>
      </c>
      <c r="G70" s="7">
        <f>'3 HPV data'!I71/'3 HPV data'!J71</f>
        <v>0.25255562236921225</v>
      </c>
      <c r="H70" s="7">
        <f>'3 HPV data'!K71/'3 HPV data'!L71</f>
        <v>0.25600961538461536</v>
      </c>
      <c r="I70" s="7">
        <f>'3 HPV data'!M71/'3 HPV data'!N71</f>
        <v>0.2561340514661879</v>
      </c>
      <c r="J70" s="7">
        <f>'3 HPV data'!O71/'3 HPV data'!P71</f>
        <v>0.25511432009626955</v>
      </c>
      <c r="K70" s="7">
        <f>'3 HPV data'!Q71/'3 HPV data'!R71</f>
        <v>0.25988023952095807</v>
      </c>
      <c r="L70" s="7">
        <f>'3 HPV data'!S71/'3 HPV data'!T71</f>
        <v>0.26456599286563615</v>
      </c>
      <c r="M70" s="7" t="e">
        <f>'3 HPV data'!U71/'3 HPV data'!V71</f>
        <v>#DIV/0!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0"/>
      <c r="BT70" s="21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</row>
    <row r="71" spans="1:122" ht="12.75">
      <c r="A71" s="2">
        <v>64</v>
      </c>
      <c r="B71" s="2">
        <v>5</v>
      </c>
      <c r="C71" s="1" t="s">
        <v>75</v>
      </c>
      <c r="D71" t="s">
        <v>31</v>
      </c>
      <c r="E71" s="7">
        <f>'3 HPV data'!E72/'3 HPV data'!F72</f>
        <v>0.26920031670625494</v>
      </c>
      <c r="F71" s="7">
        <f>'3 HPV data'!G72/'3 HPV data'!H72</f>
        <v>0.2725099601593626</v>
      </c>
      <c r="G71" s="7">
        <f>'3 HPV data'!I72/'3 HPV data'!J72</f>
        <v>0.2737430167597765</v>
      </c>
      <c r="H71" s="7">
        <f>'3 HPV data'!K72/'3 HPV data'!L72</f>
        <v>0.2745253164556962</v>
      </c>
      <c r="I71" s="7">
        <f>'3 HPV data'!M72/'3 HPV data'!N72</f>
        <v>0.27545382794001577</v>
      </c>
      <c r="J71" s="7">
        <f>'3 HPV data'!O72/'3 HPV data'!P72</f>
        <v>0.28582739509105304</v>
      </c>
      <c r="K71" s="7">
        <f>'3 HPV data'!Q72/'3 HPV data'!R72</f>
        <v>0.2928399034593725</v>
      </c>
      <c r="L71" s="7">
        <f>'3 HPV data'!S72/'3 HPV data'!T72</f>
        <v>0.2884770346494762</v>
      </c>
      <c r="M71" s="7" t="e">
        <f>'3 HPV data'!U72/'3 HPV data'!V72</f>
        <v>#DIV/0!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0"/>
      <c r="BT71" s="21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</row>
    <row r="72" spans="1:122" ht="12.75">
      <c r="A72" s="2">
        <v>65</v>
      </c>
      <c r="B72" s="2">
        <v>5</v>
      </c>
      <c r="C72" s="1" t="s">
        <v>76</v>
      </c>
      <c r="D72" t="s">
        <v>1</v>
      </c>
      <c r="E72" s="7">
        <f>'3 HPV data'!E73/'3 HPV data'!F73</f>
        <v>0.08936825885978428</v>
      </c>
      <c r="F72" s="7">
        <f>'3 HPV data'!G73/'3 HPV data'!H73</f>
        <v>0.09259259259259259</v>
      </c>
      <c r="G72" s="7">
        <f>'3 HPV data'!I73/'3 HPV data'!J73</f>
        <v>0.09216589861751152</v>
      </c>
      <c r="H72" s="7">
        <f>'3 HPV data'!K73/'3 HPV data'!L73</f>
        <v>0.09553158705701079</v>
      </c>
      <c r="I72" s="7">
        <f>'3 HPV data'!M73/'3 HPV data'!N73</f>
        <v>0.09582689335394126</v>
      </c>
      <c r="J72" s="7">
        <f>'3 HPV data'!O73/'3 HPV data'!P73</f>
        <v>0.10076335877862595</v>
      </c>
      <c r="K72" s="7">
        <f>'3 HPV data'!Q73/'3 HPV data'!R73</f>
        <v>0.10244648318042814</v>
      </c>
      <c r="L72" s="7">
        <f>'3 HPV data'!S73/'3 HPV data'!T73</f>
        <v>0.10291858678955453</v>
      </c>
      <c r="M72" s="7" t="e">
        <f>'3 HPV data'!U73/'3 HPV data'!V73</f>
        <v>#DIV/0!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0"/>
      <c r="BT72" s="21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</row>
    <row r="73" spans="1:122" ht="12.75">
      <c r="A73" s="2">
        <v>67</v>
      </c>
      <c r="B73" s="2">
        <v>5</v>
      </c>
      <c r="C73" s="1" t="s">
        <v>78</v>
      </c>
      <c r="D73" t="s">
        <v>10</v>
      </c>
      <c r="E73" s="7">
        <f>'3 HPV data'!E74/'3 HPV data'!F74</f>
        <v>0.33076923076923076</v>
      </c>
      <c r="F73" s="7">
        <f>'3 HPV data'!G74/'3 HPV data'!H74</f>
        <v>0.3336604514229637</v>
      </c>
      <c r="G73" s="7">
        <f>'3 HPV data'!I74/'3 HPV data'!J74</f>
        <v>0.33497536945812806</v>
      </c>
      <c r="H73" s="7">
        <f>'3 HPV data'!K74/'3 HPV data'!L74</f>
        <v>0.3373015873015873</v>
      </c>
      <c r="I73" s="7">
        <f>'3 HPV data'!M74/'3 HPV data'!N74</f>
        <v>0.3396414342629482</v>
      </c>
      <c r="J73" s="7">
        <f>'3 HPV data'!O74/'3 HPV data'!P74</f>
        <v>0.34234234234234234</v>
      </c>
      <c r="K73" s="7">
        <f>'3 HPV data'!Q74/'3 HPV data'!R74</f>
        <v>0.343687374749499</v>
      </c>
      <c r="L73" s="7">
        <f>'3 HPV data'!S74/'3 HPV data'!T74</f>
        <v>0.3489531405782652</v>
      </c>
      <c r="M73" s="7" t="e">
        <f>'3 HPV data'!U74/'3 HPV data'!V74</f>
        <v>#DIV/0!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0"/>
      <c r="BT73" s="21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</row>
    <row r="74" spans="1:122" ht="12.75">
      <c r="A74" s="2">
        <v>68</v>
      </c>
      <c r="B74" s="2">
        <v>5</v>
      </c>
      <c r="C74" s="1" t="s">
        <v>79</v>
      </c>
      <c r="D74" t="s">
        <v>1</v>
      </c>
      <c r="E74" s="7">
        <f>'3 HPV data'!E75/'3 HPV data'!F75</f>
        <v>0.11363636363636363</v>
      </c>
      <c r="F74" s="7">
        <f>'3 HPV data'!G75/'3 HPV data'!H75</f>
        <v>0.10902255639097744</v>
      </c>
      <c r="G74" s="7">
        <f>'3 HPV data'!I75/'3 HPV data'!J75</f>
        <v>0.10984848484848485</v>
      </c>
      <c r="H74" s="7">
        <f>'3 HPV data'!K75/'3 HPV data'!L75</f>
        <v>0.1169811320754717</v>
      </c>
      <c r="I74" s="7">
        <f>'3 HPV data'!M75/'3 HPV data'!N75</f>
        <v>0.11787072243346007</v>
      </c>
      <c r="J74" s="7">
        <f>'3 HPV data'!O75/'3 HPV data'!P75</f>
        <v>0.12260536398467432</v>
      </c>
      <c r="K74" s="7">
        <f>'3 HPV data'!Q75/'3 HPV data'!R75</f>
        <v>0.13385826771653545</v>
      </c>
      <c r="L74" s="7">
        <f>'3 HPV data'!S75/'3 HPV data'!T75</f>
        <v>0.13333333333333333</v>
      </c>
      <c r="M74" s="7" t="e">
        <f>'3 HPV data'!U75/'3 HPV data'!V75</f>
        <v>#DIV/0!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0"/>
      <c r="BT74" s="21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</row>
    <row r="75" spans="1:122" ht="12.75">
      <c r="A75" s="2">
        <v>69</v>
      </c>
      <c r="B75" s="2">
        <v>5</v>
      </c>
      <c r="C75" s="1" t="s">
        <v>80</v>
      </c>
      <c r="D75" t="s">
        <v>8</v>
      </c>
      <c r="E75" s="7">
        <f>'3 HPV data'!E76/'3 HPV data'!F76</f>
        <v>0.22935779816513763</v>
      </c>
      <c r="F75" s="7">
        <f>'3 HPV data'!G76/'3 HPV data'!H76</f>
        <v>0.23601220752797558</v>
      </c>
      <c r="G75" s="7">
        <f>'3 HPV data'!I76/'3 HPV data'!J76</f>
        <v>0.23601220752797558</v>
      </c>
      <c r="H75" s="7">
        <f>'3 HPV data'!K76/'3 HPV data'!L76</f>
        <v>0.23751274209989806</v>
      </c>
      <c r="I75" s="7">
        <f>'3 HPV data'!M76/'3 HPV data'!N76</f>
        <v>0.24004085801838612</v>
      </c>
      <c r="J75" s="7">
        <f>'3 HPV data'!O76/'3 HPV data'!P76</f>
        <v>0.24872579001019368</v>
      </c>
      <c r="K75" s="7">
        <f>'3 HPV data'!Q76/'3 HPV data'!R76</f>
        <v>0.25153374233128833</v>
      </c>
      <c r="L75" s="7">
        <f>'3 HPV data'!S76/'3 HPV data'!T76</f>
        <v>0.2479591836734694</v>
      </c>
      <c r="M75" s="7" t="e">
        <f>'3 HPV data'!U76/'3 HPV data'!V76</f>
        <v>#DIV/0!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0"/>
      <c r="BT75" s="21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</row>
    <row r="76" spans="1:122" ht="12.75">
      <c r="A76" s="2">
        <v>71</v>
      </c>
      <c r="B76" s="2">
        <v>5</v>
      </c>
      <c r="C76" s="1" t="s">
        <v>82</v>
      </c>
      <c r="D76" t="s">
        <v>6</v>
      </c>
      <c r="E76" s="7">
        <f>'3 HPV data'!E77/'3 HPV data'!F77</f>
        <v>0.27735368956743</v>
      </c>
      <c r="F76" s="7">
        <f>'3 HPV data'!G77/'3 HPV data'!H77</f>
        <v>0.28211586901763225</v>
      </c>
      <c r="G76" s="7">
        <f>'3 HPV data'!I77/'3 HPV data'!J77</f>
        <v>0.2795969773299748</v>
      </c>
      <c r="H76" s="7">
        <f>'3 HPV data'!K77/'3 HPV data'!L77</f>
        <v>0.2803970223325062</v>
      </c>
      <c r="I76" s="7">
        <f>'3 HPV data'!M77/'3 HPV data'!N77</f>
        <v>0.28287841191067</v>
      </c>
      <c r="J76" s="7">
        <f>'3 HPV data'!O77/'3 HPV data'!P77</f>
        <v>0.30170316301703165</v>
      </c>
      <c r="K76" s="7">
        <f>'3 HPV data'!Q77/'3 HPV data'!R77</f>
        <v>0.3037037037037037</v>
      </c>
      <c r="L76" s="7">
        <f>'3 HPV data'!S77/'3 HPV data'!T77</f>
        <v>0.3103448275862069</v>
      </c>
      <c r="M76" s="7" t="e">
        <f>'3 HPV data'!U77/'3 HPV data'!V77</f>
        <v>#DIV/0!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0"/>
      <c r="BT76" s="21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</row>
    <row r="77" spans="1:122" ht="12.75">
      <c r="A77" s="2">
        <v>72</v>
      </c>
      <c r="B77" s="2">
        <v>5</v>
      </c>
      <c r="C77" s="1" t="s">
        <v>83</v>
      </c>
      <c r="D77" t="s">
        <v>10</v>
      </c>
      <c r="E77" s="7">
        <f>'3 HPV data'!E78/'3 HPV data'!F78</f>
        <v>0.29765013054830286</v>
      </c>
      <c r="F77" s="7">
        <f>'3 HPV data'!G78/'3 HPV data'!H78</f>
        <v>0.30526315789473685</v>
      </c>
      <c r="G77" s="7">
        <f>'3 HPV data'!I78/'3 HPV data'!J78</f>
        <v>0.30434782608695654</v>
      </c>
      <c r="H77" s="7">
        <f>'3 HPV data'!K78/'3 HPV data'!L78</f>
        <v>0.3087071240105541</v>
      </c>
      <c r="I77" s="7">
        <f>'3 HPV data'!M78/'3 HPV data'!N78</f>
        <v>0.30687830687830686</v>
      </c>
      <c r="J77" s="7">
        <f>'3 HPV data'!O78/'3 HPV data'!P78</f>
        <v>0.3209549071618037</v>
      </c>
      <c r="K77" s="7">
        <f>'3 HPV data'!Q78/'3 HPV data'!R78</f>
        <v>0.3189771197846568</v>
      </c>
      <c r="L77" s="7">
        <f>'3 HPV data'!S78/'3 HPV data'!T78</f>
        <v>0.31713900134952766</v>
      </c>
      <c r="M77" s="7" t="e">
        <f>'3 HPV data'!U78/'3 HPV data'!V78</f>
        <v>#DIV/0!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0"/>
      <c r="BT77" s="21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</row>
    <row r="78" spans="1:122" ht="12.75">
      <c r="A78" s="2">
        <v>83</v>
      </c>
      <c r="B78" s="2">
        <v>5</v>
      </c>
      <c r="C78" s="1" t="s">
        <v>94</v>
      </c>
      <c r="D78" t="s">
        <v>31</v>
      </c>
      <c r="E78" s="7">
        <f>'3 HPV data'!E79/'3 HPV data'!F79</f>
        <v>0.37777777777777777</v>
      </c>
      <c r="F78" s="7">
        <f>'3 HPV data'!G79/'3 HPV data'!H79</f>
        <v>0.39013107170393213</v>
      </c>
      <c r="G78" s="7">
        <f>'3 HPV data'!I79/'3 HPV data'!J79</f>
        <v>0.3891891891891892</v>
      </c>
      <c r="H78" s="7">
        <f>'3 HPV data'!K79/'3 HPV data'!L79</f>
        <v>0.39197530864197533</v>
      </c>
      <c r="I78" s="7">
        <f>'3 HPV data'!M79/'3 HPV data'!N79</f>
        <v>0.3942901234567901</v>
      </c>
      <c r="J78" s="7">
        <f>'3 HPV data'!O79/'3 HPV data'!P79</f>
        <v>0.3938697318007663</v>
      </c>
      <c r="K78" s="7">
        <f>'3 HPV data'!Q79/'3 HPV data'!R79</f>
        <v>0.4036697247706422</v>
      </c>
      <c r="L78" s="7">
        <f>'3 HPV data'!S79/'3 HPV data'!T79</f>
        <v>0.400305576776165</v>
      </c>
      <c r="M78" s="7" t="e">
        <f>'3 HPV data'!U79/'3 HPV data'!V79</f>
        <v>#DIV/0!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0"/>
      <c r="BT78" s="21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</row>
    <row r="79" spans="1:122" s="132" customFormat="1" ht="15.75">
      <c r="A79" s="131"/>
      <c r="B79" s="131"/>
      <c r="C79" s="132" t="s">
        <v>108</v>
      </c>
      <c r="E79" s="133">
        <f>'3 HPV data'!E80/'3 HPV data'!F80</f>
        <v>0.25750333872214803</v>
      </c>
      <c r="F79" s="133">
        <f>'3 HPV data'!G80/'3 HPV data'!H80</f>
        <v>0.26271604938271603</v>
      </c>
      <c r="G79" s="133">
        <f>'3 HPV data'!I80/'3 HPV data'!J80</f>
        <v>0.26281621564407437</v>
      </c>
      <c r="H79" s="133">
        <f>'3 HPV data'!K80/'3 HPV data'!L80</f>
        <v>0.26498266468548787</v>
      </c>
      <c r="I79" s="133">
        <f>'3 HPV data'!M80/'3 HPV data'!N80</f>
        <v>0.2653927813163482</v>
      </c>
      <c r="J79" s="133">
        <f>'3 HPV data'!O80/'3 HPV data'!P80</f>
        <v>0.2709777840667893</v>
      </c>
      <c r="K79" s="133">
        <f>'3 HPV data'!Q80/'3 HPV data'!R80</f>
        <v>0.27449802036199095</v>
      </c>
      <c r="L79" s="133">
        <f>'3 HPV data'!S80/'3 HPV data'!T80</f>
        <v>0.2824200347136127</v>
      </c>
      <c r="M79" s="133" t="e">
        <f>'3 HPV data'!U80/'3 HPV data'!V80</f>
        <v>#DIV/0!</v>
      </c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4"/>
      <c r="BM79" s="134"/>
      <c r="BN79" s="134"/>
      <c r="BO79" s="134"/>
      <c r="BP79" s="134"/>
      <c r="BQ79" s="134"/>
      <c r="BR79" s="134"/>
      <c r="BS79" s="135"/>
      <c r="BT79" s="134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</row>
    <row r="80" spans="1:122" ht="12.75">
      <c r="A80" s="2">
        <v>2</v>
      </c>
      <c r="B80" s="2">
        <v>6</v>
      </c>
      <c r="C80" s="1" t="s">
        <v>2</v>
      </c>
      <c r="D80" t="s">
        <v>3</v>
      </c>
      <c r="E80" s="7">
        <f>'3 HPV data'!E81/'3 HPV data'!F81</f>
        <v>0.1978798586572438</v>
      </c>
      <c r="F80" s="7">
        <f>'3 HPV data'!G81/'3 HPV data'!H81</f>
        <v>0.19791666666666666</v>
      </c>
      <c r="G80" s="7">
        <f>'3 HPV data'!I81/'3 HPV data'!J81</f>
        <v>0.19791666666666666</v>
      </c>
      <c r="H80" s="7">
        <f>'3 HPV data'!K81/'3 HPV data'!L81</f>
        <v>0.20212765957446807</v>
      </c>
      <c r="I80" s="7">
        <f>'3 HPV data'!M81/'3 HPV data'!N81</f>
        <v>0.2049469964664311</v>
      </c>
      <c r="J80" s="7">
        <f>'3 HPV data'!O81/'3 HPV data'!P81</f>
        <v>0.22142857142857142</v>
      </c>
      <c r="K80" s="7">
        <f>'3 HPV data'!Q81/'3 HPV data'!R81</f>
        <v>0.2222222222222222</v>
      </c>
      <c r="L80" s="7">
        <f>'3 HPV data'!S81/'3 HPV data'!T81</f>
        <v>0.2191780821917808</v>
      </c>
      <c r="M80" s="7" t="e">
        <f>'3 HPV data'!U81/'3 HPV data'!V81</f>
        <v>#DIV/0!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0"/>
      <c r="BT80" s="21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</row>
    <row r="81" spans="1:122" ht="12.75">
      <c r="A81" s="2">
        <v>7</v>
      </c>
      <c r="B81" s="2">
        <v>6</v>
      </c>
      <c r="C81" s="1" t="s">
        <v>11</v>
      </c>
      <c r="D81" t="s">
        <v>12</v>
      </c>
      <c r="E81" s="7">
        <f>'3 HPV data'!E82/'3 HPV data'!F82</f>
        <v>0.23961661341853036</v>
      </c>
      <c r="F81" s="7">
        <f>'3 HPV data'!G82/'3 HPV data'!H82</f>
        <v>0.26537216828478966</v>
      </c>
      <c r="G81" s="7">
        <f>'3 HPV data'!I82/'3 HPV data'!J82</f>
        <v>0.2662337662337662</v>
      </c>
      <c r="H81" s="7">
        <f>'3 HPV data'!K82/'3 HPV data'!L82</f>
        <v>0.2549019607843137</v>
      </c>
      <c r="I81" s="7">
        <f>'3 HPV data'!M82/'3 HPV data'!N82</f>
        <v>0.2582781456953642</v>
      </c>
      <c r="J81" s="7">
        <f>'3 HPV data'!O82/'3 HPV data'!P82</f>
        <v>0.2684563758389262</v>
      </c>
      <c r="K81" s="7">
        <f>'3 HPV data'!Q82/'3 HPV data'!R82</f>
        <v>0.2832764505119454</v>
      </c>
      <c r="L81" s="7">
        <f>'3 HPV data'!S82/'3 HPV data'!T82</f>
        <v>0.27835051546391754</v>
      </c>
      <c r="M81" s="7" t="e">
        <f>'3 HPV data'!U82/'3 HPV data'!V82</f>
        <v>#DIV/0!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0"/>
      <c r="BT81" s="21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</row>
    <row r="82" spans="1:122" ht="12.75">
      <c r="A82" s="2">
        <v>17</v>
      </c>
      <c r="B82" s="2">
        <v>6</v>
      </c>
      <c r="C82" s="1" t="s">
        <v>26</v>
      </c>
      <c r="E82" s="7">
        <f>'3 HPV data'!E83/'3 HPV data'!F83</f>
        <v>0.36904761904761907</v>
      </c>
      <c r="F82" s="7">
        <f>'3 HPV data'!G83/'3 HPV data'!H83</f>
        <v>0.37595258255715497</v>
      </c>
      <c r="G82" s="7">
        <f>'3 HPV data'!I83/'3 HPV data'!J83</f>
        <v>0.3771186440677966</v>
      </c>
      <c r="H82" s="7">
        <f>'3 HPV data'!K83/'3 HPV data'!L83</f>
        <v>0.3681972789115646</v>
      </c>
      <c r="I82" s="7">
        <f>'3 HPV data'!M83/'3 HPV data'!N83</f>
        <v>0.36891545687446625</v>
      </c>
      <c r="J82" s="7">
        <f>'3 HPV data'!O83/'3 HPV data'!P83</f>
        <v>0.36919104991394147</v>
      </c>
      <c r="K82" s="7">
        <f>'3 HPV data'!Q83/'3 HPV data'!R83</f>
        <v>0.3767123287671233</v>
      </c>
      <c r="L82" s="7">
        <f>'3 HPV data'!S83/'3 HPV data'!T83</f>
        <v>0.37789203084832906</v>
      </c>
      <c r="M82" s="7" t="e">
        <f>'3 HPV data'!U83/'3 HPV data'!V83</f>
        <v>#DIV/0!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0"/>
      <c r="BT82" s="21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</row>
    <row r="83" spans="1:122" ht="12.75">
      <c r="A83" s="2">
        <v>21</v>
      </c>
      <c r="B83" s="2">
        <v>6</v>
      </c>
      <c r="C83" s="1" t="s">
        <v>32</v>
      </c>
      <c r="D83" t="s">
        <v>33</v>
      </c>
      <c r="E83" s="7">
        <f>'3 HPV data'!E84/'3 HPV data'!F84</f>
        <v>0.1991561181434599</v>
      </c>
      <c r="F83" s="7">
        <f>'3 HPV data'!G84/'3 HPV data'!H84</f>
        <v>0.20741989881956155</v>
      </c>
      <c r="G83" s="7">
        <f>'3 HPV data'!I84/'3 HPV data'!J84</f>
        <v>0.2079124579124579</v>
      </c>
      <c r="H83" s="7">
        <f>'3 HPV data'!K84/'3 HPV data'!L84</f>
        <v>0.21158690176322417</v>
      </c>
      <c r="I83" s="7">
        <f>'3 HPV data'!M84/'3 HPV data'!N84</f>
        <v>0.2139261744966443</v>
      </c>
      <c r="J83" s="7">
        <f>'3 HPV data'!O84/'3 HPV data'!P84</f>
        <v>0.2152428810720268</v>
      </c>
      <c r="K83" s="7">
        <f>'3 HPV data'!Q84/'3 HPV data'!R84</f>
        <v>0.21698906644238855</v>
      </c>
      <c r="L83" s="7">
        <f>'3 HPV data'!S84/'3 HPV data'!T84</f>
        <v>0.21684737281067556</v>
      </c>
      <c r="M83" s="7" t="e">
        <f>'3 HPV data'!U84/'3 HPV data'!V84</f>
        <v>#DIV/0!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0"/>
      <c r="BT83" s="21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</row>
    <row r="84" spans="1:122" ht="12.75">
      <c r="A84" s="2">
        <v>22</v>
      </c>
      <c r="B84" s="2">
        <v>6</v>
      </c>
      <c r="C84" s="1" t="s">
        <v>34</v>
      </c>
      <c r="D84" t="s">
        <v>35</v>
      </c>
      <c r="E84" s="7">
        <f>'3 HPV data'!E85/'3 HPV data'!F85</f>
        <v>0.2727272727272727</v>
      </c>
      <c r="F84" s="7">
        <f>'3 HPV data'!G85/'3 HPV data'!H85</f>
        <v>0.2772384034519957</v>
      </c>
      <c r="G84" s="7">
        <f>'3 HPV data'!I85/'3 HPV data'!J85</f>
        <v>0.2757510729613734</v>
      </c>
      <c r="H84" s="7">
        <f>'3 HPV data'!K85/'3 HPV data'!L85</f>
        <v>0.2823275862068966</v>
      </c>
      <c r="I84" s="7">
        <f>'3 HPV data'!M85/'3 HPV data'!N85</f>
        <v>0.2796976241900648</v>
      </c>
      <c r="J84" s="7">
        <f>'3 HPV data'!O85/'3 HPV data'!P85</f>
        <v>0.28354978354978355</v>
      </c>
      <c r="K84" s="7">
        <f>'3 HPV data'!Q85/'3 HPV data'!R85</f>
        <v>0.289760348583878</v>
      </c>
      <c r="L84" s="7">
        <f>'3 HPV data'!S85/'3 HPV data'!T85</f>
        <v>0.28773072747014117</v>
      </c>
      <c r="M84" s="7" t="e">
        <f>'3 HPV data'!U85/'3 HPV data'!V85</f>
        <v>#DIV/0!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0"/>
      <c r="BT84" s="21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</row>
    <row r="85" spans="1:122" ht="12.75">
      <c r="A85" s="2">
        <v>27</v>
      </c>
      <c r="B85" s="2">
        <v>6</v>
      </c>
      <c r="C85" s="1" t="s">
        <v>40</v>
      </c>
      <c r="D85" t="s">
        <v>12</v>
      </c>
      <c r="E85" s="7">
        <f>'3 HPV data'!E86/'3 HPV data'!F86</f>
        <v>0.291015625</v>
      </c>
      <c r="F85" s="7">
        <f>'3 HPV data'!G86/'3 HPV data'!H86</f>
        <v>0.29651162790697677</v>
      </c>
      <c r="G85" s="7">
        <f>'3 HPV data'!I86/'3 HPV data'!J86</f>
        <v>0.2970873786407767</v>
      </c>
      <c r="H85" s="7">
        <f>'3 HPV data'!K86/'3 HPV data'!L86</f>
        <v>0.2985971943887776</v>
      </c>
      <c r="I85" s="7">
        <f>'3 HPV data'!M86/'3 HPV data'!N86</f>
        <v>0.29365079365079366</v>
      </c>
      <c r="J85" s="7">
        <f>'3 HPV data'!O86/'3 HPV data'!P86</f>
        <v>0.2963709677419355</v>
      </c>
      <c r="K85" s="7">
        <f>'3 HPV data'!Q86/'3 HPV data'!R86</f>
        <v>0.29554655870445345</v>
      </c>
      <c r="L85" s="7">
        <f>'3 HPV data'!S86/'3 HPV data'!T86</f>
        <v>0.292</v>
      </c>
      <c r="M85" s="7" t="e">
        <f>'3 HPV data'!U86/'3 HPV data'!V86</f>
        <v>#DIV/0!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0"/>
      <c r="BT85" s="21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</row>
    <row r="86" spans="1:122" ht="12.75">
      <c r="A86" s="2">
        <v>31</v>
      </c>
      <c r="B86" s="2">
        <v>6</v>
      </c>
      <c r="C86" s="1" t="s">
        <v>44</v>
      </c>
      <c r="D86" t="s">
        <v>12</v>
      </c>
      <c r="E86" s="7">
        <f>'3 HPV data'!E87/'3 HPV data'!F87</f>
        <v>0.19187554019014694</v>
      </c>
      <c r="F86" s="7">
        <f>'3 HPV data'!G87/'3 HPV data'!H87</f>
        <v>0.18686006825938567</v>
      </c>
      <c r="G86" s="7">
        <f>'3 HPV data'!I87/'3 HPV data'!J87</f>
        <v>0.18824531516183987</v>
      </c>
      <c r="H86" s="7">
        <f>'3 HPV data'!K87/'3 HPV data'!L87</f>
        <v>0.2</v>
      </c>
      <c r="I86" s="7">
        <f>'3 HPV data'!M87/'3 HPV data'!N87</f>
        <v>0.2025862068965517</v>
      </c>
      <c r="J86" s="7">
        <f>'3 HPV data'!O87/'3 HPV data'!P87</f>
        <v>0.20363951473136915</v>
      </c>
      <c r="K86" s="7">
        <f>'3 HPV data'!Q87/'3 HPV data'!R87</f>
        <v>0.2</v>
      </c>
      <c r="L86" s="7">
        <f>'3 HPV data'!S87/'3 HPV data'!T87</f>
        <v>0.19737991266375546</v>
      </c>
      <c r="M86" s="7" t="e">
        <f>'3 HPV data'!U87/'3 HPV data'!V87</f>
        <v>#DIV/0!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0"/>
      <c r="BT86" s="21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</row>
    <row r="87" spans="1:122" ht="12.75">
      <c r="A87" s="2">
        <v>36</v>
      </c>
      <c r="B87" s="2">
        <v>6</v>
      </c>
      <c r="C87" s="1" t="s">
        <v>49</v>
      </c>
      <c r="D87" t="s">
        <v>35</v>
      </c>
      <c r="E87" s="7">
        <f>'3 HPV data'!E88/'3 HPV data'!F88</f>
        <v>0.30412371134020616</v>
      </c>
      <c r="F87" s="7">
        <f>'3 HPV data'!G88/'3 HPV data'!H88</f>
        <v>0.3036649214659686</v>
      </c>
      <c r="G87" s="7">
        <f>'3 HPV data'!I88/'3 HPV data'!J88</f>
        <v>0.3028720626631854</v>
      </c>
      <c r="H87" s="7">
        <f>'3 HPV data'!K88/'3 HPV data'!L88</f>
        <v>0.30423280423280424</v>
      </c>
      <c r="I87" s="7">
        <f>'3 HPV data'!M88/'3 HPV data'!N88</f>
        <v>0.3074866310160428</v>
      </c>
      <c r="J87" s="7">
        <f>'3 HPV data'!O88/'3 HPV data'!P88</f>
        <v>0.31283422459893045</v>
      </c>
      <c r="K87" s="7">
        <f>'3 HPV data'!Q88/'3 HPV data'!R88</f>
        <v>0.3190348525469169</v>
      </c>
      <c r="L87" s="7">
        <f>'3 HPV data'!S88/'3 HPV data'!T88</f>
        <v>0.3155080213903743</v>
      </c>
      <c r="M87" s="7" t="e">
        <f>'3 HPV data'!U88/'3 HPV data'!V88</f>
        <v>#DIV/0!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0"/>
      <c r="BT87" s="21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</row>
    <row r="88" spans="1:122" ht="12.75">
      <c r="A88" s="2">
        <v>42</v>
      </c>
      <c r="B88" s="2">
        <v>6</v>
      </c>
      <c r="C88" s="1" t="s">
        <v>101</v>
      </c>
      <c r="D88" t="s">
        <v>12</v>
      </c>
      <c r="E88" s="7">
        <f>'3 HPV data'!E89/'3 HPV data'!F89</f>
        <v>0.24193548387096775</v>
      </c>
      <c r="F88" s="7">
        <f>'3 HPV data'!G89/'3 HPV data'!H89</f>
        <v>0.2711864406779661</v>
      </c>
      <c r="G88" s="7">
        <f>'3 HPV data'!I89/'3 HPV data'!J89</f>
        <v>0.27586206896551724</v>
      </c>
      <c r="H88" s="7">
        <f>'3 HPV data'!K89/'3 HPV data'!L89</f>
        <v>0.25862068965517243</v>
      </c>
      <c r="I88" s="7">
        <f>'3 HPV data'!M89/'3 HPV data'!N89</f>
        <v>0.2542372881355932</v>
      </c>
      <c r="J88" s="7">
        <f>'3 HPV data'!O89/'3 HPV data'!P89</f>
        <v>0.2459016393442623</v>
      </c>
      <c r="K88" s="7">
        <f>'3 HPV data'!Q89/'3 HPV data'!R89</f>
        <v>0.23809523809523808</v>
      </c>
      <c r="L88" s="7">
        <f>'3 HPV data'!S89/'3 HPV data'!T89</f>
        <v>0.25806451612903225</v>
      </c>
      <c r="M88" s="7" t="e">
        <f>'3 HPV data'!U89/'3 HPV data'!V89</f>
        <v>#DIV/0!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0"/>
      <c r="BT88" s="21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</row>
    <row r="89" spans="1:122" ht="12.75">
      <c r="A89" s="2">
        <v>48</v>
      </c>
      <c r="B89" s="2">
        <v>6</v>
      </c>
      <c r="C89" s="1" t="s">
        <v>60</v>
      </c>
      <c r="D89" t="s">
        <v>3</v>
      </c>
      <c r="E89" s="7">
        <f>'3 HPV data'!E90/'3 HPV data'!F90</f>
        <v>0.24352331606217617</v>
      </c>
      <c r="F89" s="7">
        <f>'3 HPV data'!G90/'3 HPV data'!H90</f>
        <v>0.24870466321243523</v>
      </c>
      <c r="G89" s="7">
        <f>'3 HPV data'!I90/'3 HPV data'!J90</f>
        <v>0.24870466321243523</v>
      </c>
      <c r="H89" s="7">
        <f>'3 HPV data'!K90/'3 HPV data'!L90</f>
        <v>0.25257731958762886</v>
      </c>
      <c r="I89" s="7">
        <f>'3 HPV data'!M90/'3 HPV data'!N90</f>
        <v>0.2552083333333333</v>
      </c>
      <c r="J89" s="7">
        <f>'3 HPV data'!O90/'3 HPV data'!P90</f>
        <v>0.2617801047120419</v>
      </c>
      <c r="K89" s="7">
        <f>'3 HPV data'!Q90/'3 HPV data'!R90</f>
        <v>0.2552083333333333</v>
      </c>
      <c r="L89" s="7">
        <f>'3 HPV data'!S90/'3 HPV data'!T90</f>
        <v>0.2712765957446808</v>
      </c>
      <c r="M89" s="7" t="e">
        <f>'3 HPV data'!U90/'3 HPV data'!V90</f>
        <v>#DIV/0!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0"/>
      <c r="BT89" s="21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</row>
    <row r="90" spans="1:122" ht="12.75">
      <c r="A90" s="2">
        <v>49</v>
      </c>
      <c r="B90" s="2">
        <v>6</v>
      </c>
      <c r="C90" s="1" t="s">
        <v>61</v>
      </c>
      <c r="D90" t="s">
        <v>3</v>
      </c>
      <c r="E90" s="7">
        <f>'3 HPV data'!E91/'3 HPV data'!F91</f>
        <v>0.3161094224924012</v>
      </c>
      <c r="F90" s="7">
        <f>'3 HPV data'!G91/'3 HPV data'!H91</f>
        <v>0.3191489361702128</v>
      </c>
      <c r="G90" s="7">
        <f>'3 HPV data'!I91/'3 HPV data'!J91</f>
        <v>0.3191489361702128</v>
      </c>
      <c r="H90" s="7">
        <f>'3 HPV data'!K91/'3 HPV data'!L91</f>
        <v>0.3323170731707317</v>
      </c>
      <c r="I90" s="7">
        <f>'3 HPV data'!M91/'3 HPV data'!N91</f>
        <v>0.3333333333333333</v>
      </c>
      <c r="J90" s="7">
        <f>'3 HPV data'!O91/'3 HPV data'!P91</f>
        <v>0.340625</v>
      </c>
      <c r="K90" s="7">
        <f>'3 HPV data'!Q91/'3 HPV data'!R91</f>
        <v>0.3504823151125402</v>
      </c>
      <c r="L90" s="7">
        <f>'3 HPV data'!S91/'3 HPV data'!T91</f>
        <v>0.3540983606557377</v>
      </c>
      <c r="M90" s="7" t="e">
        <f>'3 HPV data'!U91/'3 HPV data'!V91</f>
        <v>#DIV/0!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0"/>
      <c r="BT90" s="21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</row>
    <row r="91" spans="1:122" ht="12.75">
      <c r="A91" s="2">
        <v>52</v>
      </c>
      <c r="B91" s="2">
        <v>6</v>
      </c>
      <c r="C91" s="1" t="s">
        <v>64</v>
      </c>
      <c r="E91" s="7">
        <f>'3 HPV data'!E92/'3 HPV data'!F92</f>
        <v>0.2749882684185828</v>
      </c>
      <c r="F91" s="7">
        <f>'3 HPV data'!G92/'3 HPV data'!H92</f>
        <v>0.2968058968058968</v>
      </c>
      <c r="G91" s="7">
        <f>'3 HPV data'!I92/'3 HPV data'!J92</f>
        <v>0.2978303747534517</v>
      </c>
      <c r="H91" s="7">
        <f>'3 HPV data'!K92/'3 HPV data'!L92</f>
        <v>0.3052109181141439</v>
      </c>
      <c r="I91" s="7">
        <f>'3 HPV data'!M92/'3 HPV data'!N92</f>
        <v>0.30518518518518517</v>
      </c>
      <c r="J91" s="7">
        <f>'3 HPV data'!O92/'3 HPV data'!P92</f>
        <v>0.3084527928818586</v>
      </c>
      <c r="K91" s="7">
        <f>'3 HPV data'!Q92/'3 HPV data'!R92</f>
        <v>0.312406576980568</v>
      </c>
      <c r="L91" s="7">
        <f>'3 HPV data'!S92/'3 HPV data'!T92</f>
        <v>0.31324701195219123</v>
      </c>
      <c r="M91" s="7" t="e">
        <f>'3 HPV data'!U92/'3 HPV data'!V92</f>
        <v>#DIV/0!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0"/>
      <c r="BT91" s="21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</row>
    <row r="92" spans="1:122" ht="12.75">
      <c r="A92" s="2">
        <v>55</v>
      </c>
      <c r="B92" s="2">
        <v>6</v>
      </c>
      <c r="C92" s="1" t="s">
        <v>67</v>
      </c>
      <c r="D92" t="s">
        <v>33</v>
      </c>
      <c r="E92" s="7">
        <f>'3 HPV data'!E93/'3 HPV data'!F93</f>
        <v>0.15942028985507245</v>
      </c>
      <c r="F92" s="7">
        <f>'3 HPV data'!G93/'3 HPV data'!H93</f>
        <v>0.162227602905569</v>
      </c>
      <c r="G92" s="7">
        <f>'3 HPV data'!I93/'3 HPV data'!J93</f>
        <v>0.16203143893591293</v>
      </c>
      <c r="H92" s="7">
        <f>'3 HPV data'!K93/'3 HPV data'!L93</f>
        <v>0.16604708798017348</v>
      </c>
      <c r="I92" s="7">
        <f>'3 HPV data'!M93/'3 HPV data'!N93</f>
        <v>0.1658354114713217</v>
      </c>
      <c r="J92" s="7">
        <f>'3 HPV data'!O93/'3 HPV data'!P93</f>
        <v>0.1658354114713217</v>
      </c>
      <c r="K92" s="7">
        <f>'3 HPV data'!Q93/'3 HPV data'!R93</f>
        <v>0.16604244694132334</v>
      </c>
      <c r="L92" s="7">
        <f>'3 HPV data'!S93/'3 HPV data'!T93</f>
        <v>0.1674937965260546</v>
      </c>
      <c r="M92" s="7" t="e">
        <f>'3 HPV data'!U93/'3 HPV data'!V93</f>
        <v>#DIV/0!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0"/>
      <c r="BT92" s="21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</row>
    <row r="93" spans="1:122" ht="12.75">
      <c r="A93" s="2">
        <v>66</v>
      </c>
      <c r="B93" s="2">
        <v>6</v>
      </c>
      <c r="C93" s="1" t="s">
        <v>77</v>
      </c>
      <c r="D93" t="s">
        <v>12</v>
      </c>
      <c r="E93" s="7">
        <f>'3 HPV data'!E94/'3 HPV data'!F94</f>
        <v>0.29743589743589743</v>
      </c>
      <c r="F93" s="7">
        <f>'3 HPV data'!G94/'3 HPV data'!H94</f>
        <v>0.29850746268656714</v>
      </c>
      <c r="G93" s="7">
        <f>'3 HPV data'!I94/'3 HPV data'!J94</f>
        <v>0.29850746268656714</v>
      </c>
      <c r="H93" s="7">
        <f>'3 HPV data'!K94/'3 HPV data'!L94</f>
        <v>0.31840796019900497</v>
      </c>
      <c r="I93" s="7">
        <f>'3 HPV data'!M94/'3 HPV data'!N94</f>
        <v>0.32323232323232326</v>
      </c>
      <c r="J93" s="7">
        <f>'3 HPV data'!O94/'3 HPV data'!P94</f>
        <v>0.336734693877551</v>
      </c>
      <c r="K93" s="7">
        <f>'3 HPV data'!Q94/'3 HPV data'!R94</f>
        <v>0.33157894736842103</v>
      </c>
      <c r="L93" s="7">
        <f>'3 HPV data'!S94/'3 HPV data'!T94</f>
        <v>0.3298429319371728</v>
      </c>
      <c r="M93" s="7" t="e">
        <f>'3 HPV data'!U94/'3 HPV data'!V94</f>
        <v>#DIV/0!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0"/>
      <c r="BT93" s="21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</row>
    <row r="94" spans="1:122" ht="12.75">
      <c r="A94" s="2">
        <v>77</v>
      </c>
      <c r="B94" s="2">
        <v>6</v>
      </c>
      <c r="C94" s="1" t="s">
        <v>88</v>
      </c>
      <c r="D94" t="s">
        <v>3</v>
      </c>
      <c r="E94" s="7">
        <f>'3 HPV data'!E95/'3 HPV data'!F95</f>
        <v>0.38434163701067614</v>
      </c>
      <c r="F94" s="7">
        <f>'3 HPV data'!G95/'3 HPV data'!H95</f>
        <v>0.38571428571428573</v>
      </c>
      <c r="G94" s="7">
        <f>'3 HPV data'!I95/'3 HPV data'!J95</f>
        <v>0.3835125448028674</v>
      </c>
      <c r="H94" s="7">
        <f>'3 HPV data'!K95/'3 HPV data'!L95</f>
        <v>0.3709090909090909</v>
      </c>
      <c r="I94" s="7">
        <f>'3 HPV data'!M95/'3 HPV data'!N95</f>
        <v>0.37184115523465705</v>
      </c>
      <c r="J94" s="7">
        <f>'3 HPV data'!O95/'3 HPV data'!P95</f>
        <v>0.3763837638376384</v>
      </c>
      <c r="K94" s="7">
        <f>'3 HPV data'!Q95/'3 HPV data'!R95</f>
        <v>0.3903345724907063</v>
      </c>
      <c r="L94" s="7">
        <f>'3 HPV data'!S95/'3 HPV data'!T95</f>
        <v>0.3948339483394834</v>
      </c>
      <c r="M94" s="7" t="e">
        <f>'3 HPV data'!U95/'3 HPV data'!V95</f>
        <v>#DIV/0!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0"/>
      <c r="BT94" s="21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</row>
    <row r="95" spans="1:122" s="132" customFormat="1" ht="15.75">
      <c r="A95" s="131"/>
      <c r="B95" s="131"/>
      <c r="C95" s="132" t="s">
        <v>109</v>
      </c>
      <c r="E95" s="133">
        <f>'3 HPV data'!E96/'3 HPV data'!F96</f>
        <v>0.2603330658105939</v>
      </c>
      <c r="F95" s="133">
        <f>'3 HPV data'!G96/'3 HPV data'!H96</f>
        <v>0.26800890327802507</v>
      </c>
      <c r="G95" s="133">
        <f>'3 HPV data'!I96/'3 HPV data'!J96</f>
        <v>0.2683395730041485</v>
      </c>
      <c r="H95" s="133">
        <f>'3 HPV data'!K96/'3 HPV data'!L96</f>
        <v>0.2720595735999184</v>
      </c>
      <c r="I95" s="133">
        <f>'3 HPV data'!M96/'3 HPV data'!N96</f>
        <v>0.2727736928104575</v>
      </c>
      <c r="J95" s="133">
        <f>'3 HPV data'!O96/'3 HPV data'!P96</f>
        <v>0.27580545864970246</v>
      </c>
      <c r="K95" s="133">
        <f>'3 HPV data'!Q96/'3 HPV data'!R96</f>
        <v>0.2789403154313988</v>
      </c>
      <c r="L95" s="133">
        <f>'3 HPV data'!S96/'3 HPV data'!T96</f>
        <v>0.2788065843621399</v>
      </c>
      <c r="M95" s="133" t="e">
        <f>'3 HPV data'!U96/'3 HPV data'!V96</f>
        <v>#DIV/0!</v>
      </c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4"/>
      <c r="BM95" s="134"/>
      <c r="BN95" s="134"/>
      <c r="BO95" s="134"/>
      <c r="BP95" s="134"/>
      <c r="BQ95" s="134"/>
      <c r="BR95" s="134"/>
      <c r="BS95" s="135"/>
      <c r="BT95" s="134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</row>
    <row r="96" spans="1:122" ht="12.75">
      <c r="A96" s="2">
        <v>99</v>
      </c>
      <c r="C96" s="1" t="s">
        <v>102</v>
      </c>
      <c r="E96" s="7">
        <f>'3 HPV data'!E97/'3 HPV data'!F97</f>
        <v>0.048892186460625285</v>
      </c>
      <c r="F96" s="7">
        <f>'3 HPV data'!G97/'3 HPV data'!H97</f>
        <v>0.04952109759254465</v>
      </c>
      <c r="G96" s="7">
        <f>'3 HPV data'!I97/'3 HPV data'!J97</f>
        <v>0.04954627949183303</v>
      </c>
      <c r="H96" s="7">
        <f>'3 HPV data'!K97/'3 HPV data'!L97</f>
        <v>0.049168646080760096</v>
      </c>
      <c r="I96" s="7">
        <f>'3 HPV data'!M97/'3 HPV data'!N97</f>
        <v>0.04905310554893392</v>
      </c>
      <c r="J96" s="7">
        <f>'3 HPV data'!O97/'3 HPV data'!P97</f>
        <v>0.049370114695533054</v>
      </c>
      <c r="K96" s="7">
        <f>'3 HPV data'!Q97/'3 HPV data'!R97</f>
        <v>0.04899396915194535</v>
      </c>
      <c r="L96" s="7">
        <f>'3 HPV data'!S97/'3 HPV data'!T97</f>
        <v>0.048172316833784284</v>
      </c>
      <c r="M96" s="7" t="e">
        <f>'3 HPV data'!U97/'3 HPV data'!V97</f>
        <v>#DIV/0!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0"/>
      <c r="BT96" s="21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</row>
    <row r="97" spans="3:122" s="121" customFormat="1" ht="15.75">
      <c r="C97" s="121" t="s">
        <v>110</v>
      </c>
      <c r="E97" s="122">
        <f>'3 HPV data'!E98/'3 HPV data'!F98</f>
        <v>0.1990072191727906</v>
      </c>
      <c r="F97" s="122">
        <f>'3 HPV data'!G98/'3 HPV data'!H98</f>
        <v>0.2023633403549191</v>
      </c>
      <c r="G97" s="122">
        <f>'3 HPV data'!I98/'3 HPV data'!J98</f>
        <v>0.2025218518673414</v>
      </c>
      <c r="H97" s="122">
        <f>'3 HPV data'!K98/'3 HPV data'!L98</f>
        <v>0.20422120060489274</v>
      </c>
      <c r="I97" s="122">
        <f>'3 HPV data'!M98/'3 HPV data'!N98</f>
        <v>0.2046508483111881</v>
      </c>
      <c r="J97" s="122">
        <f>'3 HPV data'!O98/'3 HPV data'!P98</f>
        <v>0.2080506040638295</v>
      </c>
      <c r="K97" s="122">
        <f>'3 HPV data'!Q98/'3 HPV data'!R98</f>
        <v>0.21128241718781332</v>
      </c>
      <c r="L97" s="122">
        <f>'3 HPV data'!S98/'3 HPV data'!T98</f>
        <v>0.21208667755347857</v>
      </c>
      <c r="M97" s="122" t="e">
        <f>'3 HPV data'!U98/'3 HPV data'!V98</f>
        <v>#DIV/0!</v>
      </c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3"/>
      <c r="BT97" s="124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</row>
    <row r="98" spans="95:102" ht="12.75">
      <c r="CQ98" s="20"/>
      <c r="CX98" s="83"/>
    </row>
    <row r="99" spans="95:102" ht="12.75">
      <c r="CQ99" s="20"/>
      <c r="CX99" s="83"/>
    </row>
    <row r="100" spans="95:102" ht="12.75">
      <c r="CQ100" s="20"/>
      <c r="CX100" s="83"/>
    </row>
    <row r="101" spans="95:102" ht="12.75">
      <c r="CQ101" s="20"/>
      <c r="CX101" s="83"/>
    </row>
    <row r="102" spans="95:102" ht="12.75">
      <c r="CQ102" s="20"/>
      <c r="CX102" s="83"/>
    </row>
    <row r="103" spans="95:102" ht="12.75">
      <c r="CQ103" s="20"/>
      <c r="CX103" s="83"/>
    </row>
    <row r="104" spans="95:102" ht="12.75">
      <c r="CQ104" s="20"/>
      <c r="CX104" s="83"/>
    </row>
    <row r="105" spans="95:102" ht="12.75">
      <c r="CQ105" s="20"/>
      <c r="CX105" s="83"/>
    </row>
    <row r="106" spans="95:102" ht="12.75">
      <c r="CQ106" s="20"/>
      <c r="CX106" s="83"/>
    </row>
    <row r="107" spans="95:102" ht="12.75">
      <c r="CQ107" s="20"/>
      <c r="CX107" s="83"/>
    </row>
    <row r="108" ht="12.75">
      <c r="CQ108" s="20"/>
    </row>
  </sheetData>
  <sheetProtection/>
  <mergeCells count="1">
    <mergeCell ref="E5:F5"/>
  </mergeCells>
  <printOptions gridLines="1"/>
  <pageMargins left="0.25" right="0.25" top="0.67" bottom="0.56" header="0.5" footer="0.27"/>
  <pageSetup fitToHeight="3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0"/>
  <sheetViews>
    <sheetView zoomScalePageLayoutView="0" workbookViewId="0" topLeftCell="E4">
      <selection activeCell="V99" sqref="V99"/>
    </sheetView>
  </sheetViews>
  <sheetFormatPr defaultColWidth="9.140625" defaultRowHeight="12.75"/>
  <cols>
    <col min="1" max="1" width="6.140625" style="55" hidden="1" customWidth="1"/>
    <col min="2" max="2" width="6.421875" style="34" hidden="1" customWidth="1"/>
    <col min="3" max="3" width="18.421875" style="113" bestFit="1" customWidth="1"/>
    <col min="4" max="4" width="10.28125" style="42" customWidth="1"/>
    <col min="5" max="5" width="8.7109375" style="34" bestFit="1" customWidth="1"/>
    <col min="6" max="6" width="9.28125" style="34" bestFit="1" customWidth="1"/>
    <col min="7" max="7" width="8.7109375" style="34" bestFit="1" customWidth="1"/>
    <col min="8" max="8" width="9.28125" style="34" bestFit="1" customWidth="1"/>
    <col min="9" max="32" width="9.140625" style="34" customWidth="1"/>
    <col min="33" max="33" width="13.421875" style="34" bestFit="1" customWidth="1"/>
    <col min="34" max="34" width="10.8515625" style="34" bestFit="1" customWidth="1"/>
    <col min="35" max="35" width="12.00390625" style="34" bestFit="1" customWidth="1"/>
    <col min="36" max="36" width="10.8515625" style="34" bestFit="1" customWidth="1"/>
    <col min="37" max="37" width="9.140625" style="34" customWidth="1"/>
    <col min="38" max="38" width="10.8515625" style="34" bestFit="1" customWidth="1"/>
    <col min="39" max="39" width="9.7109375" style="34" bestFit="1" customWidth="1"/>
    <col min="40" max="40" width="10.8515625" style="34" bestFit="1" customWidth="1"/>
    <col min="41" max="41" width="9.140625" style="34" customWidth="1"/>
    <col min="42" max="42" width="10.8515625" style="34" bestFit="1" customWidth="1"/>
    <col min="43" max="43" width="9.140625" style="34" customWidth="1"/>
    <col min="44" max="44" width="10.8515625" style="34" bestFit="1" customWidth="1"/>
    <col min="45" max="45" width="9.140625" style="34" customWidth="1"/>
    <col min="46" max="46" width="10.8515625" style="34" bestFit="1" customWidth="1"/>
    <col min="47" max="47" width="9.140625" style="34" customWidth="1"/>
    <col min="48" max="48" width="10.8515625" style="34" bestFit="1" customWidth="1"/>
    <col min="49" max="49" width="9.140625" style="34" customWidth="1"/>
    <col min="50" max="50" width="10.8515625" style="34" bestFit="1" customWidth="1"/>
    <col min="51" max="51" width="9.140625" style="34" customWidth="1"/>
    <col min="52" max="52" width="10.8515625" style="34" bestFit="1" customWidth="1"/>
    <col min="53" max="80" width="9.140625" style="34" customWidth="1"/>
    <col min="81" max="84" width="10.8515625" style="34" bestFit="1" customWidth="1"/>
    <col min="85" max="85" width="9.7109375" style="34" bestFit="1" customWidth="1"/>
    <col min="86" max="86" width="9.140625" style="34" bestFit="1" customWidth="1"/>
    <col min="87" max="88" width="9.8515625" style="34" bestFit="1" customWidth="1"/>
    <col min="89" max="89" width="8.8515625" style="34" bestFit="1" customWidth="1"/>
    <col min="90" max="90" width="9.28125" style="34" bestFit="1" customWidth="1"/>
    <col min="91" max="91" width="8.8515625" style="34" bestFit="1" customWidth="1"/>
    <col min="92" max="92" width="9.28125" style="34" bestFit="1" customWidth="1"/>
    <col min="93" max="93" width="8.8515625" style="34" bestFit="1" customWidth="1"/>
    <col min="94" max="94" width="9.28125" style="34" bestFit="1" customWidth="1"/>
    <col min="95" max="96" width="10.8515625" style="34" bestFit="1" customWidth="1"/>
    <col min="97" max="97" width="8.8515625" style="34" bestFit="1" customWidth="1"/>
    <col min="98" max="98" width="9.28125" style="34" bestFit="1" customWidth="1"/>
    <col min="99" max="99" width="8.8515625" style="34" bestFit="1" customWidth="1"/>
    <col min="100" max="100" width="9.28125" style="34" bestFit="1" customWidth="1"/>
    <col min="101" max="101" width="8.8515625" style="34" bestFit="1" customWidth="1"/>
    <col min="102" max="102" width="9.28125" style="34" bestFit="1" customWidth="1"/>
    <col min="103" max="103" width="8.8515625" style="34" bestFit="1" customWidth="1"/>
    <col min="104" max="104" width="9.28125" style="34" bestFit="1" customWidth="1"/>
    <col min="105" max="105" width="8.7109375" style="34" bestFit="1" customWidth="1"/>
    <col min="106" max="106" width="9.00390625" style="34" bestFit="1" customWidth="1"/>
    <col min="107" max="107" width="8.8515625" style="49" bestFit="1" customWidth="1"/>
    <col min="108" max="108" width="9.28125" style="49" bestFit="1" customWidth="1"/>
    <col min="109" max="109" width="8.8515625" style="34" bestFit="1" customWidth="1"/>
    <col min="110" max="110" width="9.28125" style="34" bestFit="1" customWidth="1"/>
    <col min="111" max="114" width="9.140625" style="34" customWidth="1"/>
    <col min="115" max="115" width="8.8515625" style="34" bestFit="1" customWidth="1"/>
    <col min="116" max="116" width="9.28125" style="34" bestFit="1" customWidth="1"/>
    <col min="117" max="124" width="9.140625" style="34" customWidth="1"/>
    <col min="125" max="125" width="8.8515625" style="34" bestFit="1" customWidth="1"/>
    <col min="126" max="126" width="9.28125" style="34" bestFit="1" customWidth="1"/>
    <col min="127" max="134" width="9.140625" style="34" customWidth="1"/>
    <col min="135" max="135" width="8.8515625" style="34" bestFit="1" customWidth="1"/>
    <col min="136" max="136" width="9.28125" style="34" bestFit="1" customWidth="1"/>
    <col min="137" max="137" width="8.8515625" style="34" bestFit="1" customWidth="1"/>
    <col min="138" max="138" width="9.28125" style="34" bestFit="1" customWidth="1"/>
    <col min="139" max="140" width="9.140625" style="34" customWidth="1"/>
    <col min="141" max="141" width="8.8515625" style="34" bestFit="1" customWidth="1"/>
    <col min="142" max="142" width="8.28125" style="34" bestFit="1" customWidth="1"/>
    <col min="143" max="143" width="8.8515625" style="34" bestFit="1" customWidth="1"/>
    <col min="144" max="144" width="9.28125" style="34" bestFit="1" customWidth="1"/>
    <col min="145" max="147" width="9.140625" style="34" customWidth="1"/>
    <col min="148" max="148" width="9.140625" style="56" customWidth="1"/>
    <col min="149" max="149" width="9.140625" style="62" customWidth="1"/>
    <col min="150" max="150" width="9.140625" style="34" customWidth="1"/>
    <col min="151" max="151" width="8.8515625" style="34" bestFit="1" customWidth="1"/>
    <col min="152" max="152" width="9.28125" style="34" bestFit="1" customWidth="1"/>
    <col min="153" max="156" width="9.140625" style="34" customWidth="1"/>
    <col min="157" max="157" width="8.8515625" style="34" bestFit="1" customWidth="1"/>
    <col min="158" max="158" width="9.28125" style="34" bestFit="1" customWidth="1"/>
    <col min="159" max="159" width="8.8515625" style="34" bestFit="1" customWidth="1"/>
    <col min="160" max="166" width="9.140625" style="34" customWidth="1"/>
    <col min="167" max="167" width="8.8515625" style="34" bestFit="1" customWidth="1"/>
    <col min="168" max="168" width="9.28125" style="34" bestFit="1" customWidth="1"/>
    <col min="169" max="172" width="9.140625" style="34" customWidth="1"/>
    <col min="173" max="173" width="8.8515625" style="34" bestFit="1" customWidth="1"/>
    <col min="174" max="174" width="9.28125" style="34" bestFit="1" customWidth="1"/>
    <col min="175" max="175" width="8.8515625" style="34" bestFit="1" customWidth="1"/>
    <col min="176" max="176" width="9.28125" style="34" bestFit="1" customWidth="1"/>
    <col min="177" max="178" width="9.140625" style="34" customWidth="1"/>
    <col min="179" max="179" width="8.8515625" style="34" bestFit="1" customWidth="1"/>
    <col min="180" max="180" width="9.28125" style="34" bestFit="1" customWidth="1"/>
    <col min="181" max="181" width="8.8515625" style="34" bestFit="1" customWidth="1"/>
    <col min="182" max="182" width="9.28125" style="34" bestFit="1" customWidth="1"/>
    <col min="183" max="183" width="8.8515625" style="34" bestFit="1" customWidth="1"/>
    <col min="184" max="184" width="9.28125" style="34" bestFit="1" customWidth="1"/>
    <col min="185" max="194" width="9.140625" style="34" customWidth="1"/>
    <col min="195" max="195" width="8.8515625" style="34" bestFit="1" customWidth="1"/>
    <col min="196" max="196" width="9.28125" style="34" bestFit="1" customWidth="1"/>
    <col min="197" max="198" width="9.140625" style="34" customWidth="1"/>
    <col min="199" max="199" width="8.8515625" style="34" bestFit="1" customWidth="1"/>
    <col min="200" max="200" width="9.28125" style="34" bestFit="1" customWidth="1"/>
    <col min="201" max="16384" width="9.140625" style="34" customWidth="1"/>
  </cols>
  <sheetData>
    <row r="1" spans="1:149" s="30" customFormat="1" ht="15.75">
      <c r="A1" s="28" t="s">
        <v>115</v>
      </c>
      <c r="B1" s="29"/>
      <c r="C1" s="6" t="s">
        <v>95</v>
      </c>
      <c r="D1" s="142"/>
      <c r="DC1" s="31"/>
      <c r="DD1" s="31"/>
      <c r="ER1" s="57"/>
      <c r="ES1" s="61"/>
    </row>
    <row r="2" spans="1:149" s="66" customFormat="1" ht="15.75">
      <c r="A2" s="64" t="s">
        <v>116</v>
      </c>
      <c r="B2" s="65"/>
      <c r="C2" s="6" t="s">
        <v>123</v>
      </c>
      <c r="D2" s="143"/>
      <c r="DC2" s="67"/>
      <c r="DD2" s="67"/>
      <c r="ER2" s="68"/>
      <c r="ES2" s="69"/>
    </row>
    <row r="3" spans="1:108" s="8" customFormat="1" ht="15.75">
      <c r="A3" s="10"/>
      <c r="B3" s="9"/>
      <c r="C3" s="6" t="s">
        <v>125</v>
      </c>
      <c r="D3" s="141"/>
      <c r="E3" s="27"/>
      <c r="G3" s="27"/>
      <c r="I3" s="27"/>
      <c r="K3" s="27"/>
      <c r="M3" s="27"/>
      <c r="O3" s="27"/>
      <c r="Q3" s="27"/>
      <c r="S3" s="27"/>
      <c r="U3" s="27"/>
      <c r="W3" s="27"/>
      <c r="Y3" s="27"/>
      <c r="AA3" s="27"/>
      <c r="AC3" s="27"/>
      <c r="AE3" s="27"/>
      <c r="AG3" s="27"/>
      <c r="BW3" s="171"/>
      <c r="BX3" s="171"/>
      <c r="DC3" s="12"/>
      <c r="DD3" s="12"/>
    </row>
    <row r="4" spans="1:108" s="8" customFormat="1" ht="15.75">
      <c r="A4" s="10"/>
      <c r="B4" s="9"/>
      <c r="C4" s="6"/>
      <c r="D4" s="141"/>
      <c r="E4" s="27"/>
      <c r="G4" s="27"/>
      <c r="I4" s="27"/>
      <c r="K4" s="27"/>
      <c r="M4" s="27"/>
      <c r="O4" s="27"/>
      <c r="Q4" s="27"/>
      <c r="S4" s="27"/>
      <c r="U4" s="27"/>
      <c r="W4" s="27"/>
      <c r="Y4" s="27"/>
      <c r="AA4" s="27"/>
      <c r="AC4" s="27"/>
      <c r="AE4" s="27"/>
      <c r="AG4" s="27"/>
      <c r="BW4" s="149"/>
      <c r="BX4" s="149"/>
      <c r="DC4" s="12"/>
      <c r="DD4" s="12"/>
    </row>
    <row r="5" spans="1:216" s="70" customFormat="1" ht="12.75">
      <c r="A5" s="72"/>
      <c r="B5" s="72"/>
      <c r="C5" s="106"/>
      <c r="D5" s="144"/>
      <c r="E5" s="159">
        <v>40940</v>
      </c>
      <c r="F5" s="160"/>
      <c r="G5" s="159">
        <v>40969</v>
      </c>
      <c r="H5" s="160"/>
      <c r="I5" s="159">
        <v>41000</v>
      </c>
      <c r="J5" s="160"/>
      <c r="K5" s="159">
        <v>41030</v>
      </c>
      <c r="L5" s="160"/>
      <c r="M5" s="159">
        <v>41061</v>
      </c>
      <c r="N5" s="160"/>
      <c r="O5" s="159">
        <v>41091</v>
      </c>
      <c r="P5" s="160"/>
      <c r="Q5" s="159">
        <v>41122</v>
      </c>
      <c r="R5" s="160"/>
      <c r="S5" s="159">
        <v>41153</v>
      </c>
      <c r="T5" s="160"/>
      <c r="U5" s="159">
        <v>41183</v>
      </c>
      <c r="V5" s="160"/>
      <c r="W5" s="159">
        <v>41214</v>
      </c>
      <c r="X5" s="160"/>
      <c r="Y5" s="159">
        <v>41244</v>
      </c>
      <c r="Z5" s="160"/>
      <c r="AA5" s="159">
        <v>41275</v>
      </c>
      <c r="AB5" s="160"/>
      <c r="AC5" s="159"/>
      <c r="AD5" s="160"/>
      <c r="AE5" s="159"/>
      <c r="AF5" s="160"/>
      <c r="AG5" s="159"/>
      <c r="AH5" s="160"/>
      <c r="AI5" s="159"/>
      <c r="AJ5" s="160"/>
      <c r="AK5" s="165"/>
      <c r="AL5" s="173"/>
      <c r="AM5" s="165"/>
      <c r="AN5" s="16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70"/>
      <c r="DD5" s="170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7"/>
      <c r="ET5" s="164"/>
      <c r="EU5" s="163"/>
      <c r="EV5" s="164"/>
      <c r="EW5" s="163"/>
      <c r="EX5" s="164"/>
      <c r="EY5" s="163"/>
      <c r="EZ5" s="164"/>
      <c r="FA5" s="163"/>
      <c r="FB5" s="164"/>
      <c r="FC5" s="163"/>
      <c r="FD5" s="164"/>
      <c r="FE5" s="163"/>
      <c r="FF5" s="164"/>
      <c r="FG5" s="163"/>
      <c r="FH5" s="164"/>
      <c r="FI5" s="163"/>
      <c r="FJ5" s="164"/>
      <c r="FK5" s="163"/>
      <c r="FL5" s="164"/>
      <c r="FM5" s="163"/>
      <c r="FN5" s="164"/>
      <c r="FO5" s="163"/>
      <c r="FP5" s="164"/>
      <c r="FQ5" s="163"/>
      <c r="FR5" s="164"/>
      <c r="FS5" s="163"/>
      <c r="FT5" s="164"/>
      <c r="FU5" s="163"/>
      <c r="FV5" s="164"/>
      <c r="FW5" s="163"/>
      <c r="FX5" s="164"/>
      <c r="FY5" s="163"/>
      <c r="FZ5" s="164"/>
      <c r="GA5" s="163"/>
      <c r="GB5" s="164"/>
      <c r="GC5" s="159"/>
      <c r="GD5" s="160"/>
      <c r="GE5" s="159"/>
      <c r="GF5" s="160"/>
      <c r="GG5" s="159"/>
      <c r="GH5" s="160"/>
      <c r="GI5" s="159"/>
      <c r="GJ5" s="160"/>
      <c r="GK5" s="159"/>
      <c r="GL5" s="160"/>
      <c r="GM5" s="159"/>
      <c r="GN5" s="160"/>
      <c r="GO5" s="159"/>
      <c r="GP5" s="160"/>
      <c r="GQ5" s="159"/>
      <c r="GR5" s="160"/>
      <c r="GS5" s="159"/>
      <c r="GT5" s="160"/>
      <c r="GU5" s="159"/>
      <c r="GV5" s="160"/>
      <c r="GW5" s="159"/>
      <c r="GX5" s="160"/>
      <c r="GY5" s="159"/>
      <c r="GZ5" s="160"/>
      <c r="HA5" s="159"/>
      <c r="HB5" s="160"/>
      <c r="HC5" s="159"/>
      <c r="HD5" s="160"/>
      <c r="HE5" s="159"/>
      <c r="HF5" s="160"/>
      <c r="HG5" s="159"/>
      <c r="HH5" s="160"/>
    </row>
    <row r="6" spans="1:254" ht="12.75">
      <c r="A6" s="73" t="s">
        <v>96</v>
      </c>
      <c r="B6" s="74" t="s">
        <v>111</v>
      </c>
      <c r="C6" s="107"/>
      <c r="D6" s="145"/>
      <c r="E6" s="161" t="s">
        <v>113</v>
      </c>
      <c r="F6" s="162"/>
      <c r="G6" s="161" t="s">
        <v>113</v>
      </c>
      <c r="H6" s="162"/>
      <c r="I6" s="161" t="s">
        <v>113</v>
      </c>
      <c r="J6" s="162"/>
      <c r="K6" s="161" t="s">
        <v>113</v>
      </c>
      <c r="L6" s="162"/>
      <c r="M6" s="161" t="s">
        <v>113</v>
      </c>
      <c r="N6" s="162"/>
      <c r="O6" s="161" t="s">
        <v>113</v>
      </c>
      <c r="P6" s="162"/>
      <c r="Q6" s="161" t="s">
        <v>113</v>
      </c>
      <c r="R6" s="162"/>
      <c r="S6" s="161" t="s">
        <v>113</v>
      </c>
      <c r="T6" s="162"/>
      <c r="U6" s="161" t="s">
        <v>113</v>
      </c>
      <c r="V6" s="162"/>
      <c r="W6" s="161" t="s">
        <v>113</v>
      </c>
      <c r="X6" s="162"/>
      <c r="Y6" s="161" t="s">
        <v>113</v>
      </c>
      <c r="Z6" s="162"/>
      <c r="AA6" s="161" t="s">
        <v>113</v>
      </c>
      <c r="AB6" s="162"/>
      <c r="AC6" s="161" t="s">
        <v>113</v>
      </c>
      <c r="AD6" s="162"/>
      <c r="AE6" s="161" t="s">
        <v>113</v>
      </c>
      <c r="AF6" s="162"/>
      <c r="AG6" s="161" t="s">
        <v>113</v>
      </c>
      <c r="AH6" s="162"/>
      <c r="AI6" s="161" t="s">
        <v>113</v>
      </c>
      <c r="AJ6" s="162"/>
      <c r="AK6" s="161" t="s">
        <v>113</v>
      </c>
      <c r="AL6" s="162"/>
      <c r="AM6" s="172" t="s">
        <v>113</v>
      </c>
      <c r="AN6" s="157"/>
      <c r="AO6" s="161" t="s">
        <v>113</v>
      </c>
      <c r="AP6" s="162"/>
      <c r="AQ6" s="161" t="s">
        <v>113</v>
      </c>
      <c r="AR6" s="162"/>
      <c r="AS6" s="161" t="s">
        <v>113</v>
      </c>
      <c r="AT6" s="162"/>
      <c r="AU6" s="161" t="s">
        <v>113</v>
      </c>
      <c r="AV6" s="162"/>
      <c r="AW6" s="161" t="s">
        <v>113</v>
      </c>
      <c r="AX6" s="162"/>
      <c r="AY6" s="161" t="s">
        <v>113</v>
      </c>
      <c r="AZ6" s="162"/>
      <c r="BA6" s="166" t="s">
        <v>113</v>
      </c>
      <c r="BB6" s="166"/>
      <c r="BC6" s="166" t="s">
        <v>113</v>
      </c>
      <c r="BD6" s="166"/>
      <c r="BE6" s="166" t="s">
        <v>113</v>
      </c>
      <c r="BF6" s="166"/>
      <c r="BG6" s="166" t="s">
        <v>113</v>
      </c>
      <c r="BH6" s="166"/>
      <c r="BI6" s="166" t="s">
        <v>113</v>
      </c>
      <c r="BJ6" s="166"/>
      <c r="BK6" s="166" t="s">
        <v>113</v>
      </c>
      <c r="BL6" s="166"/>
      <c r="BM6" s="166" t="s">
        <v>113</v>
      </c>
      <c r="BN6" s="166"/>
      <c r="BO6" s="166" t="s">
        <v>113</v>
      </c>
      <c r="BP6" s="166"/>
      <c r="BQ6" s="166" t="s">
        <v>113</v>
      </c>
      <c r="BR6" s="166"/>
      <c r="BS6" s="166" t="s">
        <v>113</v>
      </c>
      <c r="BT6" s="166"/>
      <c r="BU6" s="166" t="s">
        <v>113</v>
      </c>
      <c r="BV6" s="166"/>
      <c r="BW6" s="166" t="s">
        <v>113</v>
      </c>
      <c r="BX6" s="166"/>
      <c r="BY6" s="166" t="s">
        <v>113</v>
      </c>
      <c r="BZ6" s="166"/>
      <c r="CA6" s="166" t="s">
        <v>113</v>
      </c>
      <c r="CB6" s="166"/>
      <c r="CC6" s="166" t="s">
        <v>113</v>
      </c>
      <c r="CD6" s="166"/>
      <c r="CE6" s="166" t="s">
        <v>118</v>
      </c>
      <c r="CF6" s="166"/>
      <c r="CG6" s="166" t="s">
        <v>119</v>
      </c>
      <c r="CH6" s="166"/>
      <c r="CI6" s="166" t="s">
        <v>119</v>
      </c>
      <c r="CJ6" s="166"/>
      <c r="CK6" s="166" t="s">
        <v>119</v>
      </c>
      <c r="CL6" s="166"/>
      <c r="CM6" s="166" t="s">
        <v>119</v>
      </c>
      <c r="CN6" s="166"/>
      <c r="CO6" s="166" t="s">
        <v>119</v>
      </c>
      <c r="CP6" s="166"/>
      <c r="CQ6" s="166" t="s">
        <v>119</v>
      </c>
      <c r="CR6" s="166"/>
      <c r="CS6" s="166" t="s">
        <v>119</v>
      </c>
      <c r="CT6" s="166"/>
      <c r="CU6" s="166" t="s">
        <v>113</v>
      </c>
      <c r="CV6" s="166"/>
      <c r="CW6" s="166" t="s">
        <v>113</v>
      </c>
      <c r="CX6" s="166"/>
      <c r="CY6" s="166" t="s">
        <v>113</v>
      </c>
      <c r="CZ6" s="166"/>
      <c r="DA6" s="166" t="s">
        <v>113</v>
      </c>
      <c r="DB6" s="166"/>
      <c r="DC6" s="169" t="s">
        <v>113</v>
      </c>
      <c r="DD6" s="169"/>
      <c r="DE6" s="166" t="s">
        <v>113</v>
      </c>
      <c r="DF6" s="166"/>
      <c r="DG6" s="166" t="s">
        <v>113</v>
      </c>
      <c r="DH6" s="166"/>
      <c r="DI6" s="166" t="s">
        <v>113</v>
      </c>
      <c r="DJ6" s="166"/>
      <c r="DK6" s="166" t="s">
        <v>113</v>
      </c>
      <c r="DL6" s="166"/>
      <c r="DM6" s="166" t="s">
        <v>113</v>
      </c>
      <c r="DN6" s="166"/>
      <c r="DO6" s="166" t="s">
        <v>113</v>
      </c>
      <c r="DP6" s="166"/>
      <c r="DQ6" s="166" t="s">
        <v>113</v>
      </c>
      <c r="DR6" s="166"/>
      <c r="DS6" s="166" t="s">
        <v>113</v>
      </c>
      <c r="DT6" s="166"/>
      <c r="DU6" s="166" t="s">
        <v>113</v>
      </c>
      <c r="DV6" s="166"/>
      <c r="DW6" s="166" t="s">
        <v>113</v>
      </c>
      <c r="DX6" s="166"/>
      <c r="DY6" s="166" t="s">
        <v>113</v>
      </c>
      <c r="DZ6" s="166"/>
      <c r="EA6" s="166" t="s">
        <v>113</v>
      </c>
      <c r="EB6" s="166"/>
      <c r="EC6" s="166" t="s">
        <v>113</v>
      </c>
      <c r="ED6" s="166"/>
      <c r="EE6" s="166" t="s">
        <v>113</v>
      </c>
      <c r="EF6" s="166"/>
      <c r="EG6" s="166" t="s">
        <v>113</v>
      </c>
      <c r="EH6" s="166"/>
      <c r="EI6" s="166" t="s">
        <v>113</v>
      </c>
      <c r="EJ6" s="166"/>
      <c r="EK6" s="166" t="s">
        <v>113</v>
      </c>
      <c r="EL6" s="166"/>
      <c r="EM6" s="166" t="s">
        <v>113</v>
      </c>
      <c r="EN6" s="166"/>
      <c r="EO6" s="166" t="s">
        <v>113</v>
      </c>
      <c r="EP6" s="166"/>
      <c r="EQ6" s="166" t="s">
        <v>113</v>
      </c>
      <c r="ER6" s="166"/>
      <c r="ES6" s="168" t="s">
        <v>113</v>
      </c>
      <c r="ET6" s="162"/>
      <c r="EU6" s="161" t="s">
        <v>113</v>
      </c>
      <c r="EV6" s="162"/>
      <c r="EW6" s="161" t="s">
        <v>113</v>
      </c>
      <c r="EX6" s="162"/>
      <c r="EY6" s="161" t="s">
        <v>113</v>
      </c>
      <c r="EZ6" s="162"/>
      <c r="FA6" s="161" t="s">
        <v>113</v>
      </c>
      <c r="FB6" s="162"/>
      <c r="FC6" s="161" t="s">
        <v>113</v>
      </c>
      <c r="FD6" s="162"/>
      <c r="FE6" s="161" t="s">
        <v>113</v>
      </c>
      <c r="FF6" s="162"/>
      <c r="FG6" s="161" t="s">
        <v>113</v>
      </c>
      <c r="FH6" s="162"/>
      <c r="FI6" s="161" t="s">
        <v>113</v>
      </c>
      <c r="FJ6" s="162"/>
      <c r="FK6" s="161" t="s">
        <v>113</v>
      </c>
      <c r="FL6" s="162"/>
      <c r="FM6" s="161" t="s">
        <v>113</v>
      </c>
      <c r="FN6" s="162"/>
      <c r="FO6" s="161" t="s">
        <v>113</v>
      </c>
      <c r="FP6" s="162"/>
      <c r="FQ6" s="161" t="s">
        <v>113</v>
      </c>
      <c r="FR6" s="162"/>
      <c r="FS6" s="161" t="s">
        <v>113</v>
      </c>
      <c r="FT6" s="162"/>
      <c r="FU6" s="161" t="s">
        <v>113</v>
      </c>
      <c r="FV6" s="162"/>
      <c r="FW6" s="161" t="s">
        <v>113</v>
      </c>
      <c r="FX6" s="162"/>
      <c r="FY6" s="161" t="s">
        <v>113</v>
      </c>
      <c r="FZ6" s="162"/>
      <c r="GA6" s="161" t="s">
        <v>113</v>
      </c>
      <c r="GB6" s="162"/>
      <c r="GC6" s="161" t="s">
        <v>113</v>
      </c>
      <c r="GD6" s="162"/>
      <c r="GE6" s="161" t="s">
        <v>113</v>
      </c>
      <c r="GF6" s="162"/>
      <c r="GG6" s="161" t="s">
        <v>113</v>
      </c>
      <c r="GH6" s="162"/>
      <c r="GI6" s="161" t="s">
        <v>113</v>
      </c>
      <c r="GJ6" s="162"/>
      <c r="GK6" s="161" t="s">
        <v>113</v>
      </c>
      <c r="GL6" s="162"/>
      <c r="GM6" s="161" t="s">
        <v>113</v>
      </c>
      <c r="GN6" s="162"/>
      <c r="GO6" s="161" t="s">
        <v>121</v>
      </c>
      <c r="GP6" s="162"/>
      <c r="GQ6" s="161" t="s">
        <v>113</v>
      </c>
      <c r="GR6" s="162"/>
      <c r="GS6" s="161" t="s">
        <v>113</v>
      </c>
      <c r="GT6" s="162"/>
      <c r="GU6" s="161" t="s">
        <v>113</v>
      </c>
      <c r="GV6" s="162"/>
      <c r="GW6" s="161" t="s">
        <v>113</v>
      </c>
      <c r="GX6" s="162"/>
      <c r="GY6" s="161" t="s">
        <v>113</v>
      </c>
      <c r="GZ6" s="162"/>
      <c r="HI6" s="156"/>
      <c r="HJ6" s="158"/>
      <c r="HK6" s="156"/>
      <c r="HL6" s="158"/>
      <c r="HM6" s="156"/>
      <c r="HN6" s="158"/>
      <c r="HO6" s="156"/>
      <c r="HP6" s="157"/>
      <c r="HQ6" s="156"/>
      <c r="HR6" s="157"/>
      <c r="HS6" s="156"/>
      <c r="HT6" s="157"/>
      <c r="HU6" s="156"/>
      <c r="HV6" s="157"/>
      <c r="HW6" s="156"/>
      <c r="HX6" s="157"/>
      <c r="HY6" s="156"/>
      <c r="HZ6" s="157"/>
      <c r="IA6" s="156"/>
      <c r="IB6" s="158"/>
      <c r="IC6" s="156"/>
      <c r="ID6" s="158"/>
      <c r="IE6" s="156"/>
      <c r="IF6" s="158"/>
      <c r="IG6" s="156"/>
      <c r="IH6" s="157"/>
      <c r="II6" s="156"/>
      <c r="IJ6" s="158"/>
      <c r="IK6" s="156"/>
      <c r="IL6" s="157"/>
      <c r="IM6" s="156"/>
      <c r="IN6" s="157"/>
      <c r="IO6" s="128"/>
      <c r="IP6" s="128"/>
      <c r="IQ6" s="128"/>
      <c r="IR6" s="128"/>
      <c r="IS6" s="128"/>
      <c r="IT6" s="128"/>
    </row>
    <row r="7" spans="1:248" ht="12.75">
      <c r="A7" s="28" t="s">
        <v>98</v>
      </c>
      <c r="B7" s="71" t="s">
        <v>112</v>
      </c>
      <c r="C7" s="108" t="s">
        <v>96</v>
      </c>
      <c r="D7" s="146" t="s">
        <v>97</v>
      </c>
      <c r="E7" s="44" t="s">
        <v>103</v>
      </c>
      <c r="F7" s="44" t="s">
        <v>114</v>
      </c>
      <c r="G7" s="44" t="s">
        <v>103</v>
      </c>
      <c r="H7" s="44" t="s">
        <v>114</v>
      </c>
      <c r="I7" s="44" t="s">
        <v>103</v>
      </c>
      <c r="J7" s="44" t="s">
        <v>114</v>
      </c>
      <c r="K7" s="44" t="s">
        <v>103</v>
      </c>
      <c r="L7" s="44" t="s">
        <v>114</v>
      </c>
      <c r="M7" s="44" t="s">
        <v>103</v>
      </c>
      <c r="N7" s="44" t="s">
        <v>114</v>
      </c>
      <c r="O7" s="44" t="s">
        <v>103</v>
      </c>
      <c r="P7" s="44" t="s">
        <v>114</v>
      </c>
      <c r="Q7" s="44" t="s">
        <v>103</v>
      </c>
      <c r="R7" s="44" t="s">
        <v>114</v>
      </c>
      <c r="S7" s="44" t="s">
        <v>103</v>
      </c>
      <c r="T7" s="44" t="s">
        <v>114</v>
      </c>
      <c r="U7" s="44" t="s">
        <v>103</v>
      </c>
      <c r="V7" s="44" t="s">
        <v>114</v>
      </c>
      <c r="W7" s="44" t="s">
        <v>103</v>
      </c>
      <c r="X7" s="44" t="s">
        <v>114</v>
      </c>
      <c r="Y7" s="44" t="s">
        <v>103</v>
      </c>
      <c r="Z7" s="44" t="s">
        <v>114</v>
      </c>
      <c r="AA7" s="44" t="s">
        <v>103</v>
      </c>
      <c r="AB7" s="44" t="s">
        <v>114</v>
      </c>
      <c r="AC7" s="44" t="s">
        <v>103</v>
      </c>
      <c r="AD7" s="44" t="s">
        <v>114</v>
      </c>
      <c r="AE7" s="44" t="s">
        <v>103</v>
      </c>
      <c r="AF7" s="44" t="s">
        <v>114</v>
      </c>
      <c r="AG7" s="44" t="s">
        <v>103</v>
      </c>
      <c r="AH7" s="44" t="s">
        <v>114</v>
      </c>
      <c r="AI7" s="44" t="s">
        <v>103</v>
      </c>
      <c r="AJ7" s="44" t="s">
        <v>114</v>
      </c>
      <c r="AK7" s="42" t="s">
        <v>103</v>
      </c>
      <c r="AL7" s="47" t="s">
        <v>114</v>
      </c>
      <c r="AM7" s="39" t="s">
        <v>103</v>
      </c>
      <c r="AN7" s="39" t="s">
        <v>114</v>
      </c>
      <c r="AO7" s="42" t="s">
        <v>103</v>
      </c>
      <c r="AP7" s="42" t="s">
        <v>114</v>
      </c>
      <c r="AQ7" s="42" t="s">
        <v>103</v>
      </c>
      <c r="AR7" s="42" t="s">
        <v>114</v>
      </c>
      <c r="AS7" s="42" t="s">
        <v>103</v>
      </c>
      <c r="AT7" s="42" t="s">
        <v>114</v>
      </c>
      <c r="AU7" s="42" t="s">
        <v>103</v>
      </c>
      <c r="AV7" s="42" t="s">
        <v>114</v>
      </c>
      <c r="AW7" s="42" t="s">
        <v>103</v>
      </c>
      <c r="AX7" s="42" t="s">
        <v>114</v>
      </c>
      <c r="AY7" s="42" t="s">
        <v>103</v>
      </c>
      <c r="AZ7" s="42" t="s">
        <v>114</v>
      </c>
      <c r="BA7" s="42" t="s">
        <v>103</v>
      </c>
      <c r="BB7" s="42" t="s">
        <v>114</v>
      </c>
      <c r="BC7" s="42" t="s">
        <v>103</v>
      </c>
      <c r="BD7" s="42" t="s">
        <v>114</v>
      </c>
      <c r="BE7" s="42" t="s">
        <v>103</v>
      </c>
      <c r="BF7" s="42" t="s">
        <v>114</v>
      </c>
      <c r="BG7" s="42" t="s">
        <v>103</v>
      </c>
      <c r="BH7" s="42" t="s">
        <v>114</v>
      </c>
      <c r="BI7" s="42" t="s">
        <v>103</v>
      </c>
      <c r="BJ7" s="42" t="s">
        <v>114</v>
      </c>
      <c r="BK7" s="42" t="s">
        <v>103</v>
      </c>
      <c r="BL7" s="42" t="s">
        <v>114</v>
      </c>
      <c r="BM7" s="42" t="s">
        <v>103</v>
      </c>
      <c r="BN7" s="42" t="s">
        <v>114</v>
      </c>
      <c r="BO7" s="42" t="s">
        <v>103</v>
      </c>
      <c r="BP7" s="42" t="s">
        <v>114</v>
      </c>
      <c r="BQ7" s="42" t="s">
        <v>103</v>
      </c>
      <c r="BR7" s="42" t="s">
        <v>114</v>
      </c>
      <c r="BS7" s="44" t="s">
        <v>103</v>
      </c>
      <c r="BT7" s="44" t="s">
        <v>114</v>
      </c>
      <c r="BU7" s="42" t="s">
        <v>103</v>
      </c>
      <c r="BV7" s="42" t="s">
        <v>114</v>
      </c>
      <c r="BW7" s="34" t="s">
        <v>103</v>
      </c>
      <c r="BX7" s="33" t="s">
        <v>114</v>
      </c>
      <c r="BY7" s="33" t="s">
        <v>103</v>
      </c>
      <c r="BZ7" s="33" t="s">
        <v>114</v>
      </c>
      <c r="CA7" s="33" t="s">
        <v>103</v>
      </c>
      <c r="CB7" s="33" t="s">
        <v>114</v>
      </c>
      <c r="CC7" s="33" t="s">
        <v>103</v>
      </c>
      <c r="CD7" s="33" t="s">
        <v>114</v>
      </c>
      <c r="CE7" s="33" t="s">
        <v>103</v>
      </c>
      <c r="CF7" s="33" t="s">
        <v>114</v>
      </c>
      <c r="CG7" s="33" t="s">
        <v>103</v>
      </c>
      <c r="CH7" s="33" t="s">
        <v>114</v>
      </c>
      <c r="CI7" s="34" t="s">
        <v>103</v>
      </c>
      <c r="CJ7" s="33" t="s">
        <v>114</v>
      </c>
      <c r="CK7" s="34" t="s">
        <v>103</v>
      </c>
      <c r="CL7" s="33" t="s">
        <v>114</v>
      </c>
      <c r="CM7" s="34" t="s">
        <v>103</v>
      </c>
      <c r="CN7" s="33" t="s">
        <v>114</v>
      </c>
      <c r="CO7" s="34" t="s">
        <v>103</v>
      </c>
      <c r="CP7" s="33" t="s">
        <v>114</v>
      </c>
      <c r="CQ7" s="33" t="s">
        <v>103</v>
      </c>
      <c r="CR7" s="33" t="s">
        <v>114</v>
      </c>
      <c r="CS7" s="33" t="s">
        <v>103</v>
      </c>
      <c r="CT7" s="33" t="s">
        <v>114</v>
      </c>
      <c r="CU7" s="34" t="s">
        <v>103</v>
      </c>
      <c r="CV7" s="34" t="s">
        <v>114</v>
      </c>
      <c r="CW7" s="33" t="s">
        <v>103</v>
      </c>
      <c r="CX7" s="33" t="s">
        <v>114</v>
      </c>
      <c r="CY7" s="34" t="s">
        <v>103</v>
      </c>
      <c r="CZ7" s="33" t="s">
        <v>114</v>
      </c>
      <c r="DA7" s="33" t="s">
        <v>103</v>
      </c>
      <c r="DB7" s="33" t="s">
        <v>114</v>
      </c>
      <c r="DC7" s="45" t="s">
        <v>103</v>
      </c>
      <c r="DD7" s="45" t="s">
        <v>114</v>
      </c>
      <c r="DE7" s="33" t="s">
        <v>103</v>
      </c>
      <c r="DF7" s="33" t="s">
        <v>114</v>
      </c>
      <c r="DG7" s="33" t="s">
        <v>103</v>
      </c>
      <c r="DH7" s="33" t="s">
        <v>114</v>
      </c>
      <c r="DI7" s="34" t="s">
        <v>103</v>
      </c>
      <c r="DJ7" s="33" t="s">
        <v>114</v>
      </c>
      <c r="DK7" s="34" t="s">
        <v>103</v>
      </c>
      <c r="DL7" s="33" t="s">
        <v>114</v>
      </c>
      <c r="DM7" s="34" t="s">
        <v>103</v>
      </c>
      <c r="DN7" s="33" t="s">
        <v>114</v>
      </c>
      <c r="DO7" s="34" t="s">
        <v>103</v>
      </c>
      <c r="DP7" s="33" t="s">
        <v>114</v>
      </c>
      <c r="DQ7" s="34" t="s">
        <v>103</v>
      </c>
      <c r="DR7" s="33" t="s">
        <v>114</v>
      </c>
      <c r="DS7" s="34" t="s">
        <v>103</v>
      </c>
      <c r="DT7" s="33" t="s">
        <v>114</v>
      </c>
      <c r="DU7" s="34" t="s">
        <v>103</v>
      </c>
      <c r="DV7" s="33" t="s">
        <v>114</v>
      </c>
      <c r="DW7" s="33" t="s">
        <v>103</v>
      </c>
      <c r="DX7" s="33" t="s">
        <v>114</v>
      </c>
      <c r="DY7" s="34" t="s">
        <v>103</v>
      </c>
      <c r="DZ7" s="33" t="s">
        <v>114</v>
      </c>
      <c r="EA7" s="34" t="s">
        <v>103</v>
      </c>
      <c r="EB7" s="33" t="s">
        <v>114</v>
      </c>
      <c r="EC7" s="33" t="s">
        <v>103</v>
      </c>
      <c r="ED7" s="33" t="s">
        <v>114</v>
      </c>
      <c r="EE7" s="34" t="s">
        <v>103</v>
      </c>
      <c r="EF7" s="33" t="s">
        <v>114</v>
      </c>
      <c r="EG7" s="34" t="s">
        <v>103</v>
      </c>
      <c r="EH7" s="33" t="s">
        <v>114</v>
      </c>
      <c r="EI7" s="34" t="s">
        <v>103</v>
      </c>
      <c r="EJ7" s="33" t="s">
        <v>114</v>
      </c>
      <c r="EK7" s="34" t="s">
        <v>103</v>
      </c>
      <c r="EL7" s="33" t="s">
        <v>120</v>
      </c>
      <c r="EM7" s="34" t="s">
        <v>103</v>
      </c>
      <c r="EN7" s="33" t="s">
        <v>114</v>
      </c>
      <c r="EO7" s="33" t="s">
        <v>103</v>
      </c>
      <c r="EP7" s="33" t="s">
        <v>114</v>
      </c>
      <c r="EQ7" s="34" t="s">
        <v>103</v>
      </c>
      <c r="ER7" s="58" t="s">
        <v>114</v>
      </c>
      <c r="ES7" s="62" t="s">
        <v>103</v>
      </c>
      <c r="ET7" s="34" t="s">
        <v>114</v>
      </c>
      <c r="EU7" s="42" t="s">
        <v>103</v>
      </c>
      <c r="EV7" s="42" t="s">
        <v>114</v>
      </c>
      <c r="EW7" s="34" t="s">
        <v>103</v>
      </c>
      <c r="EX7" s="34" t="s">
        <v>114</v>
      </c>
      <c r="EY7" s="34" t="s">
        <v>103</v>
      </c>
      <c r="EZ7" s="34" t="s">
        <v>114</v>
      </c>
      <c r="FA7" s="34" t="s">
        <v>103</v>
      </c>
      <c r="FB7" s="34" t="s">
        <v>114</v>
      </c>
      <c r="FC7" s="34" t="s">
        <v>103</v>
      </c>
      <c r="FD7" s="34" t="s">
        <v>114</v>
      </c>
      <c r="FE7" s="34" t="s">
        <v>103</v>
      </c>
      <c r="FF7" s="34" t="s">
        <v>114</v>
      </c>
      <c r="FG7" s="34" t="s">
        <v>103</v>
      </c>
      <c r="FH7" s="34" t="s">
        <v>114</v>
      </c>
      <c r="FI7" s="34" t="s">
        <v>103</v>
      </c>
      <c r="FJ7" s="34" t="s">
        <v>114</v>
      </c>
      <c r="FK7" s="42" t="s">
        <v>103</v>
      </c>
      <c r="FL7" s="42" t="s">
        <v>114</v>
      </c>
      <c r="FM7" s="34" t="s">
        <v>103</v>
      </c>
      <c r="FN7" s="34" t="s">
        <v>114</v>
      </c>
      <c r="FO7" s="34" t="s">
        <v>103</v>
      </c>
      <c r="FP7" s="34" t="s">
        <v>114</v>
      </c>
      <c r="FQ7" s="34" t="s">
        <v>103</v>
      </c>
      <c r="FR7" s="34" t="s">
        <v>114</v>
      </c>
      <c r="FS7" s="42" t="s">
        <v>103</v>
      </c>
      <c r="FT7" s="42" t="s">
        <v>114</v>
      </c>
      <c r="FU7" s="34" t="s">
        <v>103</v>
      </c>
      <c r="FV7" s="34" t="s">
        <v>114</v>
      </c>
      <c r="FW7" s="34" t="s">
        <v>103</v>
      </c>
      <c r="FX7" s="34" t="s">
        <v>114</v>
      </c>
      <c r="FY7" s="34" t="s">
        <v>103</v>
      </c>
      <c r="FZ7" s="34" t="s">
        <v>114</v>
      </c>
      <c r="GA7" s="42" t="s">
        <v>103</v>
      </c>
      <c r="GB7" s="42" t="s">
        <v>114</v>
      </c>
      <c r="GC7" s="34" t="s">
        <v>103</v>
      </c>
      <c r="GD7" s="34" t="s">
        <v>114</v>
      </c>
      <c r="GE7" s="34" t="s">
        <v>103</v>
      </c>
      <c r="GF7" s="34" t="s">
        <v>114</v>
      </c>
      <c r="GG7" s="34" t="s">
        <v>103</v>
      </c>
      <c r="GH7" s="34" t="s">
        <v>114</v>
      </c>
      <c r="GI7" s="34" t="s">
        <v>103</v>
      </c>
      <c r="GJ7" s="34" t="s">
        <v>114</v>
      </c>
      <c r="GK7" s="34" t="s">
        <v>103</v>
      </c>
      <c r="GL7" s="34" t="s">
        <v>114</v>
      </c>
      <c r="GM7" s="34" t="s">
        <v>103</v>
      </c>
      <c r="GN7" s="34" t="s">
        <v>114</v>
      </c>
      <c r="GO7" s="34" t="s">
        <v>103</v>
      </c>
      <c r="GP7" s="34" t="s">
        <v>114</v>
      </c>
      <c r="GQ7" s="34" t="s">
        <v>103</v>
      </c>
      <c r="GR7" s="34" t="s">
        <v>114</v>
      </c>
      <c r="GS7" s="34" t="s">
        <v>103</v>
      </c>
      <c r="GT7" s="34" t="s">
        <v>114</v>
      </c>
      <c r="GU7" s="34" t="s">
        <v>103</v>
      </c>
      <c r="GV7" s="34" t="s">
        <v>114</v>
      </c>
      <c r="GW7" s="34" t="s">
        <v>103</v>
      </c>
      <c r="GX7" s="34" t="s">
        <v>114</v>
      </c>
      <c r="GY7" s="34" t="s">
        <v>103</v>
      </c>
      <c r="GZ7" s="34" t="s">
        <v>114</v>
      </c>
      <c r="HA7" s="34" t="s">
        <v>103</v>
      </c>
      <c r="HB7" s="34" t="s">
        <v>114</v>
      </c>
      <c r="HC7" s="34" t="s">
        <v>103</v>
      </c>
      <c r="HD7" s="34" t="s">
        <v>114</v>
      </c>
      <c r="HE7" s="34" t="s">
        <v>103</v>
      </c>
      <c r="HF7" s="34" t="s">
        <v>114</v>
      </c>
      <c r="HG7" s="34" t="s">
        <v>103</v>
      </c>
      <c r="HH7" s="34" t="s">
        <v>114</v>
      </c>
      <c r="HI7" s="34" t="s">
        <v>103</v>
      </c>
      <c r="HJ7" s="34" t="s">
        <v>114</v>
      </c>
      <c r="HK7" s="34" t="s">
        <v>103</v>
      </c>
      <c r="HL7" s="34" t="s">
        <v>114</v>
      </c>
      <c r="HM7" s="34" t="s">
        <v>103</v>
      </c>
      <c r="HN7" s="34" t="s">
        <v>114</v>
      </c>
      <c r="HO7" s="34" t="s">
        <v>103</v>
      </c>
      <c r="HP7" s="34" t="s">
        <v>114</v>
      </c>
      <c r="HQ7" s="34" t="s">
        <v>103</v>
      </c>
      <c r="HR7" s="34" t="s">
        <v>114</v>
      </c>
      <c r="HS7" s="34" t="s">
        <v>103</v>
      </c>
      <c r="HT7" s="34" t="s">
        <v>114</v>
      </c>
      <c r="HU7" s="34" t="s">
        <v>103</v>
      </c>
      <c r="HV7" s="34" t="s">
        <v>114</v>
      </c>
      <c r="HW7" s="34" t="s">
        <v>103</v>
      </c>
      <c r="HX7" s="34" t="s">
        <v>114</v>
      </c>
      <c r="HY7" s="34" t="s">
        <v>103</v>
      </c>
      <c r="HZ7" s="34" t="s">
        <v>114</v>
      </c>
      <c r="IA7" s="34" t="s">
        <v>103</v>
      </c>
      <c r="IB7" s="34" t="s">
        <v>114</v>
      </c>
      <c r="IC7" s="34" t="s">
        <v>103</v>
      </c>
      <c r="ID7" s="34" t="s">
        <v>114</v>
      </c>
      <c r="IE7" s="34" t="s">
        <v>103</v>
      </c>
      <c r="IF7" s="34" t="s">
        <v>114</v>
      </c>
      <c r="IG7" s="34" t="s">
        <v>103</v>
      </c>
      <c r="IH7" s="34" t="s">
        <v>114</v>
      </c>
      <c r="II7" s="34" t="s">
        <v>103</v>
      </c>
      <c r="IJ7" s="34" t="s">
        <v>114</v>
      </c>
      <c r="IK7" s="34" t="s">
        <v>103</v>
      </c>
      <c r="IL7" s="34" t="s">
        <v>114</v>
      </c>
      <c r="IM7" s="34" t="s">
        <v>103</v>
      </c>
      <c r="IN7" s="34" t="s">
        <v>114</v>
      </c>
    </row>
    <row r="8" spans="1:220" ht="12.75">
      <c r="A8" s="46">
        <v>47</v>
      </c>
      <c r="B8" s="47">
        <v>1</v>
      </c>
      <c r="C8" s="109" t="s">
        <v>59</v>
      </c>
      <c r="E8" s="34">
        <v>6295</v>
      </c>
      <c r="F8" s="34">
        <v>13547</v>
      </c>
      <c r="G8" s="34">
        <v>6412</v>
      </c>
      <c r="H8" s="34">
        <v>13539</v>
      </c>
      <c r="I8" s="34">
        <v>6625</v>
      </c>
      <c r="J8" s="34">
        <v>13558</v>
      </c>
      <c r="K8" s="34">
        <v>6634</v>
      </c>
      <c r="L8" s="34">
        <v>13556</v>
      </c>
      <c r="M8" s="34">
        <v>6750</v>
      </c>
      <c r="N8" s="34">
        <v>13554</v>
      </c>
      <c r="O8" s="34">
        <v>6822</v>
      </c>
      <c r="P8" s="34">
        <v>13516</v>
      </c>
      <c r="Q8" s="34">
        <v>6982</v>
      </c>
      <c r="R8" s="34">
        <v>13478</v>
      </c>
      <c r="S8" s="34">
        <v>7122</v>
      </c>
      <c r="T8" s="34">
        <v>13491</v>
      </c>
      <c r="U8" s="34">
        <v>7180</v>
      </c>
      <c r="V8" s="34">
        <v>13501</v>
      </c>
      <c r="AL8" s="33"/>
      <c r="AN8" s="33"/>
      <c r="AP8" s="33"/>
      <c r="AR8" s="33"/>
      <c r="AT8" s="33"/>
      <c r="AV8" s="33"/>
      <c r="AX8" s="33"/>
      <c r="AZ8" s="33"/>
      <c r="BB8" s="33"/>
      <c r="BD8" s="33"/>
      <c r="BF8" s="33"/>
      <c r="BH8" s="33"/>
      <c r="BJ8" s="33"/>
      <c r="BL8" s="33"/>
      <c r="BN8" s="33"/>
      <c r="BO8" s="33"/>
      <c r="BP8" s="33"/>
      <c r="BQ8" s="33"/>
      <c r="BR8" s="33"/>
      <c r="BS8" s="33"/>
      <c r="BT8" s="33"/>
      <c r="BU8" s="48"/>
      <c r="BV8" s="48"/>
      <c r="BX8" s="33"/>
      <c r="BZ8" s="33"/>
      <c r="CA8" s="33"/>
      <c r="CB8" s="33"/>
      <c r="DH8" s="33"/>
      <c r="DN8" s="33"/>
      <c r="DP8" s="33"/>
      <c r="DR8" s="33"/>
      <c r="DT8" s="33"/>
      <c r="DV8" s="33"/>
      <c r="DX8" s="33"/>
      <c r="DZ8" s="33"/>
      <c r="EB8" s="33"/>
      <c r="ED8" s="33"/>
      <c r="EF8" s="33"/>
      <c r="EH8" s="33"/>
      <c r="EJ8" s="33"/>
      <c r="EL8" s="33"/>
      <c r="EN8" s="33"/>
      <c r="EP8" s="33"/>
      <c r="ER8" s="58"/>
      <c r="ES8" s="34"/>
      <c r="EX8" s="48"/>
      <c r="GW8" s="48"/>
      <c r="GX8" s="48"/>
      <c r="GY8" s="48"/>
      <c r="GZ8" s="48"/>
      <c r="HB8" s="48"/>
      <c r="HL8" s="48"/>
    </row>
    <row r="9" spans="1:220" ht="12.75">
      <c r="A9" s="46">
        <v>50</v>
      </c>
      <c r="B9" s="47">
        <v>1</v>
      </c>
      <c r="C9" s="109" t="s">
        <v>62</v>
      </c>
      <c r="E9" s="34">
        <v>31835</v>
      </c>
      <c r="F9" s="34">
        <v>61926</v>
      </c>
      <c r="G9" s="34">
        <v>32472</v>
      </c>
      <c r="H9" s="34">
        <v>61871</v>
      </c>
      <c r="I9" s="34">
        <v>33494</v>
      </c>
      <c r="J9" s="34">
        <v>61967</v>
      </c>
      <c r="K9" s="34">
        <v>33525</v>
      </c>
      <c r="L9" s="34">
        <v>61959</v>
      </c>
      <c r="M9" s="34">
        <v>34068</v>
      </c>
      <c r="N9" s="34">
        <v>61960</v>
      </c>
      <c r="O9" s="34">
        <v>34513</v>
      </c>
      <c r="P9" s="34">
        <v>61966</v>
      </c>
      <c r="Q9" s="34">
        <v>35309</v>
      </c>
      <c r="R9" s="34">
        <v>62027</v>
      </c>
      <c r="S9" s="34">
        <v>36323</v>
      </c>
      <c r="T9" s="34">
        <v>62181</v>
      </c>
      <c r="U9" s="34">
        <v>36673</v>
      </c>
      <c r="V9" s="34">
        <v>62294</v>
      </c>
      <c r="AL9" s="33"/>
      <c r="AN9" s="33"/>
      <c r="AP9" s="33"/>
      <c r="AR9" s="33"/>
      <c r="AT9" s="33"/>
      <c r="AV9" s="33"/>
      <c r="AX9" s="33"/>
      <c r="AZ9" s="33"/>
      <c r="BB9" s="33"/>
      <c r="BD9" s="33"/>
      <c r="BF9" s="33"/>
      <c r="BH9" s="33"/>
      <c r="BJ9" s="33"/>
      <c r="BL9" s="33"/>
      <c r="BN9" s="33"/>
      <c r="BO9" s="33"/>
      <c r="BP9" s="33"/>
      <c r="BQ9" s="33"/>
      <c r="BR9" s="33"/>
      <c r="BS9" s="33"/>
      <c r="BT9" s="33"/>
      <c r="BU9" s="48"/>
      <c r="BV9" s="48"/>
      <c r="BX9" s="33"/>
      <c r="BZ9" s="33"/>
      <c r="CA9" s="33"/>
      <c r="CB9" s="33"/>
      <c r="DH9" s="33"/>
      <c r="DN9" s="33"/>
      <c r="DP9" s="33"/>
      <c r="DR9" s="33"/>
      <c r="DT9" s="33"/>
      <c r="DV9" s="33"/>
      <c r="DX9" s="33"/>
      <c r="DZ9" s="33"/>
      <c r="EB9" s="33"/>
      <c r="ED9" s="33"/>
      <c r="EF9" s="33"/>
      <c r="EH9" s="33"/>
      <c r="EJ9" s="33"/>
      <c r="EL9" s="33"/>
      <c r="EN9" s="33"/>
      <c r="EP9" s="33"/>
      <c r="ER9" s="58"/>
      <c r="ES9" s="34"/>
      <c r="EX9" s="48"/>
      <c r="GW9" s="48"/>
      <c r="GX9" s="48"/>
      <c r="GY9" s="48"/>
      <c r="GZ9" s="48"/>
      <c r="HB9" s="48"/>
      <c r="HL9" s="48"/>
    </row>
    <row r="10" spans="1:220" ht="12.75">
      <c r="A10" s="46">
        <v>58</v>
      </c>
      <c r="B10" s="47">
        <v>1</v>
      </c>
      <c r="C10" s="109" t="s">
        <v>70</v>
      </c>
      <c r="E10" s="34">
        <v>4866</v>
      </c>
      <c r="F10" s="34">
        <v>10531</v>
      </c>
      <c r="G10" s="34">
        <v>4934</v>
      </c>
      <c r="H10" s="34">
        <v>10534</v>
      </c>
      <c r="I10" s="34">
        <v>5129</v>
      </c>
      <c r="J10" s="34">
        <v>10535</v>
      </c>
      <c r="K10" s="34">
        <v>5133</v>
      </c>
      <c r="L10" s="34">
        <v>10524</v>
      </c>
      <c r="M10" s="34">
        <v>5232</v>
      </c>
      <c r="N10" s="34">
        <v>10443</v>
      </c>
      <c r="O10" s="34">
        <v>5325</v>
      </c>
      <c r="P10" s="34">
        <v>10417</v>
      </c>
      <c r="Q10" s="34">
        <v>5462</v>
      </c>
      <c r="R10" s="34">
        <v>10440</v>
      </c>
      <c r="S10" s="34">
        <v>5597</v>
      </c>
      <c r="T10" s="34">
        <v>10453</v>
      </c>
      <c r="U10" s="34">
        <v>5678</v>
      </c>
      <c r="V10" s="34">
        <v>10492</v>
      </c>
      <c r="AL10" s="33"/>
      <c r="AN10" s="33"/>
      <c r="AP10" s="33"/>
      <c r="AR10" s="33"/>
      <c r="AT10" s="33"/>
      <c r="AV10" s="33"/>
      <c r="AX10" s="33"/>
      <c r="AZ10" s="33"/>
      <c r="BB10" s="33"/>
      <c r="BD10" s="33"/>
      <c r="BF10" s="33"/>
      <c r="BH10" s="33"/>
      <c r="BJ10" s="33"/>
      <c r="BL10" s="33"/>
      <c r="BN10" s="33"/>
      <c r="BO10" s="33"/>
      <c r="BP10" s="33"/>
      <c r="BQ10" s="33"/>
      <c r="BR10" s="33"/>
      <c r="BS10" s="33"/>
      <c r="BT10" s="33"/>
      <c r="BU10" s="48"/>
      <c r="BV10" s="48"/>
      <c r="BX10" s="33"/>
      <c r="BZ10" s="33"/>
      <c r="CA10" s="33"/>
      <c r="CB10" s="33"/>
      <c r="DG10" s="50"/>
      <c r="DH10" s="50"/>
      <c r="DN10" s="33"/>
      <c r="DP10" s="33"/>
      <c r="DR10" s="33"/>
      <c r="DT10" s="33"/>
      <c r="DV10" s="33"/>
      <c r="DX10" s="33"/>
      <c r="DZ10" s="33"/>
      <c r="EB10" s="33"/>
      <c r="ED10" s="33"/>
      <c r="EF10" s="33"/>
      <c r="EH10" s="33"/>
      <c r="EJ10" s="33"/>
      <c r="EL10" s="33"/>
      <c r="EN10" s="50"/>
      <c r="EP10" s="33"/>
      <c r="ER10" s="59"/>
      <c r="ES10" s="50"/>
      <c r="EX10" s="48"/>
      <c r="EZ10" s="50"/>
      <c r="FD10" s="50"/>
      <c r="GW10" s="48"/>
      <c r="GX10" s="48"/>
      <c r="GY10" s="48"/>
      <c r="GZ10" s="48"/>
      <c r="HB10" s="48"/>
      <c r="HL10" s="48"/>
    </row>
    <row r="11" spans="1:220" ht="12.75">
      <c r="A11" s="46">
        <v>63</v>
      </c>
      <c r="B11" s="47">
        <v>1</v>
      </c>
      <c r="C11" s="109" t="s">
        <v>74</v>
      </c>
      <c r="E11" s="34">
        <v>46181</v>
      </c>
      <c r="F11" s="34">
        <v>101765</v>
      </c>
      <c r="G11" s="34">
        <v>47009</v>
      </c>
      <c r="H11" s="34">
        <v>101517</v>
      </c>
      <c r="I11" s="34">
        <v>48288</v>
      </c>
      <c r="J11" s="34">
        <v>101252</v>
      </c>
      <c r="K11" s="34">
        <v>48327</v>
      </c>
      <c r="L11" s="34">
        <v>101233</v>
      </c>
      <c r="M11" s="34">
        <v>49146</v>
      </c>
      <c r="N11" s="34">
        <v>101201</v>
      </c>
      <c r="O11" s="34">
        <v>49926</v>
      </c>
      <c r="P11" s="34">
        <v>101224</v>
      </c>
      <c r="Q11" s="34">
        <v>51068</v>
      </c>
      <c r="R11" s="34">
        <v>101295</v>
      </c>
      <c r="S11" s="34">
        <v>52308</v>
      </c>
      <c r="T11" s="34">
        <v>101389</v>
      </c>
      <c r="U11" s="34">
        <v>52816</v>
      </c>
      <c r="V11" s="34">
        <v>101470</v>
      </c>
      <c r="AL11" s="33"/>
      <c r="AN11" s="33"/>
      <c r="AP11" s="33"/>
      <c r="AR11" s="33"/>
      <c r="AT11" s="33"/>
      <c r="AV11" s="33"/>
      <c r="AX11" s="33"/>
      <c r="AZ11" s="33"/>
      <c r="BB11" s="33"/>
      <c r="BD11" s="33"/>
      <c r="BF11" s="33"/>
      <c r="BH11" s="33"/>
      <c r="BJ11" s="33"/>
      <c r="BL11" s="33"/>
      <c r="BN11" s="33"/>
      <c r="BO11" s="33"/>
      <c r="BP11" s="33"/>
      <c r="BQ11" s="33"/>
      <c r="BR11" s="33"/>
      <c r="BS11" s="33"/>
      <c r="BT11" s="33"/>
      <c r="BU11" s="48"/>
      <c r="BV11" s="48"/>
      <c r="BX11" s="33"/>
      <c r="BZ11" s="33"/>
      <c r="CA11" s="33"/>
      <c r="CB11" s="33"/>
      <c r="DH11" s="33"/>
      <c r="DN11" s="33"/>
      <c r="DP11" s="33"/>
      <c r="DR11" s="33"/>
      <c r="DT11" s="33"/>
      <c r="DV11" s="33"/>
      <c r="DX11" s="33"/>
      <c r="DZ11" s="33"/>
      <c r="EB11" s="33"/>
      <c r="ED11" s="33"/>
      <c r="EF11" s="33"/>
      <c r="EH11" s="33"/>
      <c r="EJ11" s="33"/>
      <c r="EL11" s="33"/>
      <c r="EN11" s="33"/>
      <c r="EP11" s="33"/>
      <c r="ER11" s="58"/>
      <c r="ES11" s="34"/>
      <c r="EX11" s="48"/>
      <c r="GW11" s="48"/>
      <c r="GX11" s="48"/>
      <c r="GY11" s="48"/>
      <c r="GZ11" s="48"/>
      <c r="HB11" s="48"/>
      <c r="HL11" s="48"/>
    </row>
    <row r="12" spans="1:220" ht="12.75">
      <c r="A12" s="46">
        <v>74</v>
      </c>
      <c r="B12" s="47">
        <v>1</v>
      </c>
      <c r="C12" s="109" t="s">
        <v>85</v>
      </c>
      <c r="E12" s="34">
        <v>6636</v>
      </c>
      <c r="F12" s="34">
        <v>12982</v>
      </c>
      <c r="G12" s="34">
        <v>6728</v>
      </c>
      <c r="H12" s="34">
        <v>12917</v>
      </c>
      <c r="I12" s="34">
        <v>6897</v>
      </c>
      <c r="J12" s="34">
        <v>12832</v>
      </c>
      <c r="K12" s="34">
        <v>6901</v>
      </c>
      <c r="L12" s="34">
        <v>12834</v>
      </c>
      <c r="M12" s="34">
        <v>7014</v>
      </c>
      <c r="N12" s="34">
        <v>12837</v>
      </c>
      <c r="O12" s="34">
        <v>7093</v>
      </c>
      <c r="P12" s="34">
        <v>12808</v>
      </c>
      <c r="Q12" s="34">
        <v>7253</v>
      </c>
      <c r="R12" s="34">
        <v>12791</v>
      </c>
      <c r="S12" s="34">
        <v>7486</v>
      </c>
      <c r="T12" s="34">
        <v>12831</v>
      </c>
      <c r="U12" s="34">
        <v>7579</v>
      </c>
      <c r="V12" s="34">
        <v>12830</v>
      </c>
      <c r="AL12" s="33"/>
      <c r="AN12" s="33"/>
      <c r="AP12" s="33"/>
      <c r="AR12" s="33"/>
      <c r="AT12" s="33"/>
      <c r="AV12" s="33"/>
      <c r="AX12" s="33"/>
      <c r="AZ12" s="33"/>
      <c r="BB12" s="33"/>
      <c r="BD12" s="33"/>
      <c r="BF12" s="33"/>
      <c r="BH12" s="33"/>
      <c r="BJ12" s="33"/>
      <c r="BL12" s="33"/>
      <c r="BN12" s="33"/>
      <c r="BO12" s="33"/>
      <c r="BP12" s="33"/>
      <c r="BQ12" s="33"/>
      <c r="BR12" s="33"/>
      <c r="BS12" s="33"/>
      <c r="BT12" s="33"/>
      <c r="BU12" s="48"/>
      <c r="BV12" s="48"/>
      <c r="BX12" s="33"/>
      <c r="BZ12" s="33"/>
      <c r="CA12" s="33"/>
      <c r="CB12" s="33"/>
      <c r="DH12" s="33"/>
      <c r="DN12" s="33"/>
      <c r="DP12" s="33"/>
      <c r="DR12" s="33"/>
      <c r="DT12" s="33"/>
      <c r="DV12" s="33"/>
      <c r="DX12" s="33"/>
      <c r="DZ12" s="33"/>
      <c r="EB12" s="33"/>
      <c r="ED12" s="33"/>
      <c r="EF12" s="33"/>
      <c r="EH12" s="33"/>
      <c r="EJ12" s="33"/>
      <c r="EL12" s="33"/>
      <c r="EN12" s="33"/>
      <c r="EP12" s="33"/>
      <c r="ER12" s="58"/>
      <c r="ES12" s="34"/>
      <c r="EX12" s="48"/>
      <c r="GW12" s="48"/>
      <c r="GX12" s="48"/>
      <c r="GY12" s="48"/>
      <c r="GZ12" s="48"/>
      <c r="HB12" s="48"/>
      <c r="HL12" s="48"/>
    </row>
    <row r="13" spans="1:220" ht="12.75">
      <c r="A13" s="46">
        <v>81</v>
      </c>
      <c r="B13" s="47">
        <v>1</v>
      </c>
      <c r="C13" s="109" t="s">
        <v>92</v>
      </c>
      <c r="E13" s="34">
        <v>11776</v>
      </c>
      <c r="F13" s="34">
        <v>27530</v>
      </c>
      <c r="G13" s="34">
        <v>11929</v>
      </c>
      <c r="H13" s="34">
        <v>27566</v>
      </c>
      <c r="I13" s="34">
        <v>12188</v>
      </c>
      <c r="J13" s="34">
        <v>27482</v>
      </c>
      <c r="K13" s="34">
        <v>12191</v>
      </c>
      <c r="L13" s="34">
        <v>27469</v>
      </c>
      <c r="M13" s="34">
        <v>12370</v>
      </c>
      <c r="N13" s="34">
        <v>27382</v>
      </c>
      <c r="O13" s="34">
        <v>12540</v>
      </c>
      <c r="P13" s="34">
        <v>27402</v>
      </c>
      <c r="Q13" s="34">
        <v>12777</v>
      </c>
      <c r="R13" s="34">
        <v>27475</v>
      </c>
      <c r="S13" s="34">
        <v>13019</v>
      </c>
      <c r="T13" s="34">
        <v>27564</v>
      </c>
      <c r="U13" s="34">
        <v>13149</v>
      </c>
      <c r="V13" s="34">
        <v>27603</v>
      </c>
      <c r="AL13" s="33"/>
      <c r="AN13" s="33"/>
      <c r="AP13" s="33"/>
      <c r="AR13" s="33"/>
      <c r="AT13" s="33"/>
      <c r="AV13" s="33"/>
      <c r="AX13" s="33"/>
      <c r="AZ13" s="33"/>
      <c r="BB13" s="33"/>
      <c r="BD13" s="33"/>
      <c r="BF13" s="33"/>
      <c r="BH13" s="33"/>
      <c r="BJ13" s="33"/>
      <c r="BL13" s="33"/>
      <c r="BN13" s="33"/>
      <c r="BO13" s="33"/>
      <c r="BP13" s="33"/>
      <c r="BQ13" s="33"/>
      <c r="BR13" s="33"/>
      <c r="BS13" s="33"/>
      <c r="BT13" s="33"/>
      <c r="BU13" s="48"/>
      <c r="BV13" s="48"/>
      <c r="BX13" s="33"/>
      <c r="BZ13" s="33"/>
      <c r="CA13" s="33"/>
      <c r="CB13" s="33"/>
      <c r="DH13" s="33"/>
      <c r="DN13" s="33"/>
      <c r="DP13" s="33"/>
      <c r="DR13" s="33"/>
      <c r="DT13" s="33"/>
      <c r="DV13" s="33"/>
      <c r="DX13" s="33"/>
      <c r="DZ13" s="33"/>
      <c r="EB13" s="33"/>
      <c r="ED13" s="33"/>
      <c r="EF13" s="33"/>
      <c r="EH13" s="33"/>
      <c r="EJ13" s="33"/>
      <c r="EL13" s="33"/>
      <c r="EN13" s="33"/>
      <c r="EP13" s="33"/>
      <c r="ER13" s="58"/>
      <c r="ES13" s="34"/>
      <c r="EX13" s="48"/>
      <c r="GW13" s="48"/>
      <c r="GX13" s="48"/>
      <c r="GY13" s="48"/>
      <c r="GZ13" s="48"/>
      <c r="HB13" s="48"/>
      <c r="HL13" s="48"/>
    </row>
    <row r="14" spans="1:220" ht="12.75">
      <c r="A14" s="46">
        <v>82</v>
      </c>
      <c r="B14" s="47">
        <v>1</v>
      </c>
      <c r="C14" s="109" t="s">
        <v>93</v>
      </c>
      <c r="E14" s="34">
        <v>46692</v>
      </c>
      <c r="F14" s="34">
        <v>94884</v>
      </c>
      <c r="G14" s="34">
        <v>47459</v>
      </c>
      <c r="H14" s="34">
        <v>94773</v>
      </c>
      <c r="I14" s="34">
        <v>48657</v>
      </c>
      <c r="J14" s="34">
        <v>94765</v>
      </c>
      <c r="K14" s="34">
        <v>48695</v>
      </c>
      <c r="L14" s="34">
        <v>94743</v>
      </c>
      <c r="M14" s="34">
        <v>49361</v>
      </c>
      <c r="N14" s="34">
        <v>94775</v>
      </c>
      <c r="O14" s="34">
        <v>49875</v>
      </c>
      <c r="P14" s="34">
        <v>94758</v>
      </c>
      <c r="Q14" s="34">
        <v>50860</v>
      </c>
      <c r="R14" s="34">
        <v>94879</v>
      </c>
      <c r="S14" s="34">
        <v>52065</v>
      </c>
      <c r="T14" s="34">
        <v>95010</v>
      </c>
      <c r="U14" s="34">
        <v>52531</v>
      </c>
      <c r="V14" s="34">
        <v>95085</v>
      </c>
      <c r="AL14" s="33"/>
      <c r="AN14" s="33"/>
      <c r="AP14" s="33"/>
      <c r="AR14" s="33"/>
      <c r="AT14" s="33"/>
      <c r="AV14" s="33"/>
      <c r="AX14" s="33"/>
      <c r="AZ14" s="33"/>
      <c r="BB14" s="33"/>
      <c r="BD14" s="33"/>
      <c r="BF14" s="33"/>
      <c r="BH14" s="33"/>
      <c r="BJ14" s="33"/>
      <c r="BL14" s="33"/>
      <c r="BN14" s="33"/>
      <c r="BO14" s="33"/>
      <c r="BP14" s="33"/>
      <c r="BQ14" s="33"/>
      <c r="BR14" s="33"/>
      <c r="BS14" s="33"/>
      <c r="BT14" s="33"/>
      <c r="BU14" s="48"/>
      <c r="BV14" s="48"/>
      <c r="BX14" s="33"/>
      <c r="BZ14" s="33"/>
      <c r="CA14" s="33"/>
      <c r="CB14" s="33"/>
      <c r="DH14" s="33"/>
      <c r="DN14" s="33"/>
      <c r="DP14" s="33"/>
      <c r="DR14" s="33"/>
      <c r="DT14" s="33"/>
      <c r="DV14" s="33"/>
      <c r="DX14" s="33"/>
      <c r="DZ14" s="33"/>
      <c r="EB14" s="33"/>
      <c r="ED14" s="33"/>
      <c r="EF14" s="33"/>
      <c r="EH14" s="33"/>
      <c r="EJ14" s="33"/>
      <c r="EL14" s="33"/>
      <c r="EN14" s="33"/>
      <c r="EP14" s="33"/>
      <c r="ER14" s="58"/>
      <c r="ES14" s="34"/>
      <c r="EX14" s="48"/>
      <c r="GW14" s="48"/>
      <c r="GX14" s="48"/>
      <c r="GY14" s="48"/>
      <c r="GZ14" s="48"/>
      <c r="HB14" s="48"/>
      <c r="HL14" s="48"/>
    </row>
    <row r="15" spans="1:220" ht="12.75">
      <c r="A15" s="46">
        <v>84</v>
      </c>
      <c r="B15" s="47">
        <v>1</v>
      </c>
      <c r="C15" s="109" t="s">
        <v>99</v>
      </c>
      <c r="E15" s="34">
        <v>38540</v>
      </c>
      <c r="F15" s="34">
        <v>75540</v>
      </c>
      <c r="G15" s="34">
        <v>38694</v>
      </c>
      <c r="H15" s="34">
        <v>75084</v>
      </c>
      <c r="I15" s="34">
        <v>39225</v>
      </c>
      <c r="J15" s="34">
        <v>74479</v>
      </c>
      <c r="K15" s="34">
        <v>39235</v>
      </c>
      <c r="L15" s="34">
        <v>74453</v>
      </c>
      <c r="M15" s="34">
        <v>39455</v>
      </c>
      <c r="N15" s="34">
        <v>74065</v>
      </c>
      <c r="O15" s="34">
        <v>39574</v>
      </c>
      <c r="P15" s="34">
        <v>73758</v>
      </c>
      <c r="Q15" s="34">
        <v>40055</v>
      </c>
      <c r="R15" s="34">
        <v>73532</v>
      </c>
      <c r="S15" s="34">
        <v>40730</v>
      </c>
      <c r="T15" s="34">
        <v>73088</v>
      </c>
      <c r="U15" s="34">
        <v>41025</v>
      </c>
      <c r="V15" s="34">
        <v>72889</v>
      </c>
      <c r="AL15" s="33"/>
      <c r="AN15" s="33"/>
      <c r="AP15" s="33"/>
      <c r="AR15" s="33"/>
      <c r="AT15" s="33"/>
      <c r="AV15" s="33"/>
      <c r="AX15" s="33"/>
      <c r="AZ15" s="33"/>
      <c r="BB15" s="33"/>
      <c r="BD15" s="33"/>
      <c r="BF15" s="33"/>
      <c r="BH15" s="33"/>
      <c r="BJ15" s="33"/>
      <c r="BL15" s="33"/>
      <c r="BN15" s="33"/>
      <c r="BO15" s="33"/>
      <c r="BP15" s="33"/>
      <c r="BQ15" s="33"/>
      <c r="BR15" s="33"/>
      <c r="BS15" s="33"/>
      <c r="BT15" s="33"/>
      <c r="BU15" s="48"/>
      <c r="BV15" s="48"/>
      <c r="BX15" s="33"/>
      <c r="BZ15" s="33"/>
      <c r="CA15" s="33"/>
      <c r="CB15" s="33"/>
      <c r="DH15" s="33"/>
      <c r="DN15" s="33"/>
      <c r="DP15" s="33"/>
      <c r="DR15" s="33"/>
      <c r="DT15" s="33"/>
      <c r="DV15" s="33"/>
      <c r="DX15" s="33"/>
      <c r="DZ15" s="33"/>
      <c r="EB15" s="33"/>
      <c r="ED15" s="33"/>
      <c r="EF15" s="33"/>
      <c r="EH15" s="33"/>
      <c r="EJ15" s="33"/>
      <c r="EL15" s="33"/>
      <c r="EN15" s="33"/>
      <c r="EP15" s="33"/>
      <c r="ER15" s="58"/>
      <c r="ES15" s="34"/>
      <c r="EX15" s="48"/>
      <c r="GW15" s="48"/>
      <c r="GX15" s="48"/>
      <c r="GY15" s="48"/>
      <c r="GZ15" s="48"/>
      <c r="HB15" s="48"/>
      <c r="HL15" s="48"/>
    </row>
    <row r="16" spans="1:246" s="95" customFormat="1" ht="12.75">
      <c r="A16" s="93"/>
      <c r="B16" s="94"/>
      <c r="C16" s="110" t="s">
        <v>104</v>
      </c>
      <c r="D16" s="94"/>
      <c r="E16" s="96">
        <f aca="true" t="shared" si="0" ref="E16:T16">SUM(E8:E15)</f>
        <v>192821</v>
      </c>
      <c r="F16" s="96">
        <f t="shared" si="0"/>
        <v>398705</v>
      </c>
      <c r="G16" s="96">
        <f t="shared" si="0"/>
        <v>195637</v>
      </c>
      <c r="H16" s="96">
        <f t="shared" si="0"/>
        <v>397801</v>
      </c>
      <c r="I16" s="96">
        <f t="shared" si="0"/>
        <v>200503</v>
      </c>
      <c r="J16" s="96">
        <f t="shared" si="0"/>
        <v>396870</v>
      </c>
      <c r="K16" s="96">
        <f t="shared" si="0"/>
        <v>200641</v>
      </c>
      <c r="L16" s="96">
        <f t="shared" si="0"/>
        <v>396771</v>
      </c>
      <c r="M16" s="96">
        <f t="shared" si="0"/>
        <v>203396</v>
      </c>
      <c r="N16" s="96">
        <f t="shared" si="0"/>
        <v>396217</v>
      </c>
      <c r="O16" s="96">
        <f t="shared" si="0"/>
        <v>205668</v>
      </c>
      <c r="P16" s="96">
        <f t="shared" si="0"/>
        <v>395849</v>
      </c>
      <c r="Q16" s="96">
        <f t="shared" si="0"/>
        <v>209766</v>
      </c>
      <c r="R16" s="96">
        <f t="shared" si="0"/>
        <v>395917</v>
      </c>
      <c r="S16" s="96">
        <f t="shared" si="0"/>
        <v>214650</v>
      </c>
      <c r="T16" s="96">
        <f t="shared" si="0"/>
        <v>396007</v>
      </c>
      <c r="U16" s="96">
        <f aca="true" t="shared" si="1" ref="U16:Z16">SUM(U8:U15)</f>
        <v>216631</v>
      </c>
      <c r="V16" s="96">
        <f t="shared" si="1"/>
        <v>396164</v>
      </c>
      <c r="W16" s="96">
        <f t="shared" si="1"/>
        <v>0</v>
      </c>
      <c r="X16" s="96">
        <f t="shared" si="1"/>
        <v>0</v>
      </c>
      <c r="Y16" s="96">
        <f t="shared" si="1"/>
        <v>0</v>
      </c>
      <c r="Z16" s="96">
        <f t="shared" si="1"/>
        <v>0</v>
      </c>
      <c r="AA16" s="96">
        <f aca="true" t="shared" si="2" ref="AA16:AF16">SUM(AA8:AA15)</f>
        <v>0</v>
      </c>
      <c r="AB16" s="96">
        <f t="shared" si="2"/>
        <v>0</v>
      </c>
      <c r="AC16" s="96">
        <f t="shared" si="2"/>
        <v>0</v>
      </c>
      <c r="AD16" s="96">
        <f t="shared" si="2"/>
        <v>0</v>
      </c>
      <c r="AE16" s="96">
        <f t="shared" si="2"/>
        <v>0</v>
      </c>
      <c r="AF16" s="96">
        <f t="shared" si="2"/>
        <v>0</v>
      </c>
      <c r="AG16" s="96">
        <f aca="true" t="shared" si="3" ref="AG16:AT16">SUM(AG8:AG15)</f>
        <v>0</v>
      </c>
      <c r="AH16" s="96">
        <f t="shared" si="3"/>
        <v>0</v>
      </c>
      <c r="AI16" s="96">
        <f t="shared" si="3"/>
        <v>0</v>
      </c>
      <c r="AJ16" s="96">
        <f t="shared" si="3"/>
        <v>0</v>
      </c>
      <c r="AK16" s="96">
        <f t="shared" si="3"/>
        <v>0</v>
      </c>
      <c r="AL16" s="96">
        <f t="shared" si="3"/>
        <v>0</v>
      </c>
      <c r="AM16" s="96">
        <f t="shared" si="3"/>
        <v>0</v>
      </c>
      <c r="AN16" s="96">
        <f t="shared" si="3"/>
        <v>0</v>
      </c>
      <c r="AO16" s="96">
        <f t="shared" si="3"/>
        <v>0</v>
      </c>
      <c r="AP16" s="96">
        <f t="shared" si="3"/>
        <v>0</v>
      </c>
      <c r="AQ16" s="96">
        <f t="shared" si="3"/>
        <v>0</v>
      </c>
      <c r="AR16" s="96">
        <f t="shared" si="3"/>
        <v>0</v>
      </c>
      <c r="AS16" s="96">
        <f t="shared" si="3"/>
        <v>0</v>
      </c>
      <c r="AT16" s="96">
        <f t="shared" si="3"/>
        <v>0</v>
      </c>
      <c r="AU16" s="96">
        <f aca="true" t="shared" si="4" ref="AU16:AZ16">SUM(AU8:AU15)</f>
        <v>0</v>
      </c>
      <c r="AV16" s="96">
        <f t="shared" si="4"/>
        <v>0</v>
      </c>
      <c r="AW16" s="96">
        <f t="shared" si="4"/>
        <v>0</v>
      </c>
      <c r="AX16" s="96">
        <f t="shared" si="4"/>
        <v>0</v>
      </c>
      <c r="AY16" s="96">
        <f t="shared" si="4"/>
        <v>0</v>
      </c>
      <c r="AZ16" s="96">
        <f t="shared" si="4"/>
        <v>0</v>
      </c>
      <c r="BA16" s="96">
        <f aca="true" t="shared" si="5" ref="BA16:BF16">SUM(BA8:BA15)</f>
        <v>0</v>
      </c>
      <c r="BB16" s="96">
        <f t="shared" si="5"/>
        <v>0</v>
      </c>
      <c r="BC16" s="96">
        <f t="shared" si="5"/>
        <v>0</v>
      </c>
      <c r="BD16" s="96">
        <f t="shared" si="5"/>
        <v>0</v>
      </c>
      <c r="BE16" s="96">
        <f t="shared" si="5"/>
        <v>0</v>
      </c>
      <c r="BF16" s="96">
        <f t="shared" si="5"/>
        <v>0</v>
      </c>
      <c r="BG16" s="96">
        <f aca="true" t="shared" si="6" ref="BG16:BL16">SUM(BG8:BG15)</f>
        <v>0</v>
      </c>
      <c r="BH16" s="96">
        <f t="shared" si="6"/>
        <v>0</v>
      </c>
      <c r="BI16" s="96">
        <f t="shared" si="6"/>
        <v>0</v>
      </c>
      <c r="BJ16" s="96">
        <f t="shared" si="6"/>
        <v>0</v>
      </c>
      <c r="BK16" s="96">
        <f t="shared" si="6"/>
        <v>0</v>
      </c>
      <c r="BL16" s="96">
        <f t="shared" si="6"/>
        <v>0</v>
      </c>
      <c r="BM16" s="96">
        <f aca="true" t="shared" si="7" ref="BM16:BR16">SUM(BM8:BM15)</f>
        <v>0</v>
      </c>
      <c r="BN16" s="96">
        <f t="shared" si="7"/>
        <v>0</v>
      </c>
      <c r="BO16" s="96">
        <f t="shared" si="7"/>
        <v>0</v>
      </c>
      <c r="BP16" s="96">
        <f t="shared" si="7"/>
        <v>0</v>
      </c>
      <c r="BQ16" s="96">
        <f t="shared" si="7"/>
        <v>0</v>
      </c>
      <c r="BR16" s="96">
        <f t="shared" si="7"/>
        <v>0</v>
      </c>
      <c r="BS16" s="96">
        <f aca="true" t="shared" si="8" ref="BS16:BZ16">SUM(BS8:BS15)</f>
        <v>0</v>
      </c>
      <c r="BT16" s="96">
        <f t="shared" si="8"/>
        <v>0</v>
      </c>
      <c r="BU16" s="96">
        <f t="shared" si="8"/>
        <v>0</v>
      </c>
      <c r="BV16" s="96">
        <f t="shared" si="8"/>
        <v>0</v>
      </c>
      <c r="BW16" s="96">
        <f t="shared" si="8"/>
        <v>0</v>
      </c>
      <c r="BX16" s="96">
        <f t="shared" si="8"/>
        <v>0</v>
      </c>
      <c r="BY16" s="96">
        <f t="shared" si="8"/>
        <v>0</v>
      </c>
      <c r="BZ16" s="96">
        <f t="shared" si="8"/>
        <v>0</v>
      </c>
      <c r="CA16" s="96">
        <f aca="true" t="shared" si="9" ref="CA16:CF16">SUM(CA8:CA15)</f>
        <v>0</v>
      </c>
      <c r="CB16" s="96">
        <f t="shared" si="9"/>
        <v>0</v>
      </c>
      <c r="CC16" s="96">
        <f t="shared" si="9"/>
        <v>0</v>
      </c>
      <c r="CD16" s="96">
        <f t="shared" si="9"/>
        <v>0</v>
      </c>
      <c r="CE16" s="96">
        <f t="shared" si="9"/>
        <v>0</v>
      </c>
      <c r="CF16" s="96">
        <f t="shared" si="9"/>
        <v>0</v>
      </c>
      <c r="CG16" s="96">
        <f aca="true" t="shared" si="10" ref="CG16:CL16">SUM(CG8:CG15)</f>
        <v>0</v>
      </c>
      <c r="CH16" s="96">
        <f t="shared" si="10"/>
        <v>0</v>
      </c>
      <c r="CI16" s="96">
        <f t="shared" si="10"/>
        <v>0</v>
      </c>
      <c r="CJ16" s="96">
        <f t="shared" si="10"/>
        <v>0</v>
      </c>
      <c r="CK16" s="96">
        <f t="shared" si="10"/>
        <v>0</v>
      </c>
      <c r="CL16" s="96">
        <f t="shared" si="10"/>
        <v>0</v>
      </c>
      <c r="CM16" s="96">
        <f aca="true" t="shared" si="11" ref="CM16:CR16">SUM(CM8:CM15)</f>
        <v>0</v>
      </c>
      <c r="CN16" s="96">
        <f t="shared" si="11"/>
        <v>0</v>
      </c>
      <c r="CO16" s="96">
        <f t="shared" si="11"/>
        <v>0</v>
      </c>
      <c r="CP16" s="96">
        <f t="shared" si="11"/>
        <v>0</v>
      </c>
      <c r="CQ16" s="96">
        <f t="shared" si="11"/>
        <v>0</v>
      </c>
      <c r="CR16" s="96">
        <f t="shared" si="11"/>
        <v>0</v>
      </c>
      <c r="CS16" s="96">
        <f aca="true" t="shared" si="12" ref="CS16:DF16">SUM(CS8:CS15)</f>
        <v>0</v>
      </c>
      <c r="CT16" s="96">
        <f t="shared" si="12"/>
        <v>0</v>
      </c>
      <c r="CU16" s="96">
        <f t="shared" si="12"/>
        <v>0</v>
      </c>
      <c r="CV16" s="96">
        <f t="shared" si="12"/>
        <v>0</v>
      </c>
      <c r="CW16" s="96">
        <f t="shared" si="12"/>
        <v>0</v>
      </c>
      <c r="CX16" s="96">
        <f t="shared" si="12"/>
        <v>0</v>
      </c>
      <c r="CY16" s="96">
        <f t="shared" si="12"/>
        <v>0</v>
      </c>
      <c r="CZ16" s="96">
        <f t="shared" si="12"/>
        <v>0</v>
      </c>
      <c r="DA16" s="95">
        <f t="shared" si="12"/>
        <v>0</v>
      </c>
      <c r="DB16" s="95">
        <f t="shared" si="12"/>
        <v>0</v>
      </c>
      <c r="DC16" s="97">
        <f t="shared" si="12"/>
        <v>0</v>
      </c>
      <c r="DD16" s="97">
        <f t="shared" si="12"/>
        <v>0</v>
      </c>
      <c r="DE16" s="95">
        <f t="shared" si="12"/>
        <v>0</v>
      </c>
      <c r="DF16" s="95">
        <f t="shared" si="12"/>
        <v>0</v>
      </c>
      <c r="DG16" s="95">
        <f aca="true" t="shared" si="13" ref="DG16:DL16">SUM(DG8:DG15)</f>
        <v>0</v>
      </c>
      <c r="DH16" s="95">
        <f t="shared" si="13"/>
        <v>0</v>
      </c>
      <c r="DI16" s="95">
        <f t="shared" si="13"/>
        <v>0</v>
      </c>
      <c r="DJ16" s="95">
        <f t="shared" si="13"/>
        <v>0</v>
      </c>
      <c r="DK16" s="96">
        <f t="shared" si="13"/>
        <v>0</v>
      </c>
      <c r="DL16" s="96">
        <f t="shared" si="13"/>
        <v>0</v>
      </c>
      <c r="DM16" s="96">
        <f aca="true" t="shared" si="14" ref="DM16:EB16">SUM(DM8:DM15)</f>
        <v>0</v>
      </c>
      <c r="DN16" s="96">
        <f t="shared" si="14"/>
        <v>0</v>
      </c>
      <c r="DO16" s="96">
        <f t="shared" si="14"/>
        <v>0</v>
      </c>
      <c r="DP16" s="96">
        <f t="shared" si="14"/>
        <v>0</v>
      </c>
      <c r="DQ16" s="96">
        <f>SUM(DQ8:DQ15)</f>
        <v>0</v>
      </c>
      <c r="DR16" s="96">
        <f>SUM(DR8:DR15)</f>
        <v>0</v>
      </c>
      <c r="DS16" s="96">
        <f t="shared" si="14"/>
        <v>0</v>
      </c>
      <c r="DT16" s="96">
        <f t="shared" si="14"/>
        <v>0</v>
      </c>
      <c r="DU16" s="96">
        <f t="shared" si="14"/>
        <v>0</v>
      </c>
      <c r="DV16" s="96">
        <f t="shared" si="14"/>
        <v>0</v>
      </c>
      <c r="DW16" s="96">
        <f t="shared" si="14"/>
        <v>0</v>
      </c>
      <c r="DX16" s="96">
        <f t="shared" si="14"/>
        <v>0</v>
      </c>
      <c r="DY16" s="96">
        <f t="shared" si="14"/>
        <v>0</v>
      </c>
      <c r="DZ16" s="96">
        <f t="shared" si="14"/>
        <v>0</v>
      </c>
      <c r="EA16" s="96">
        <f t="shared" si="14"/>
        <v>0</v>
      </c>
      <c r="EB16" s="96">
        <f t="shared" si="14"/>
        <v>0</v>
      </c>
      <c r="EC16" s="96">
        <f aca="true" t="shared" si="15" ref="EC16:FH16">SUM(EC8:EC15)</f>
        <v>0</v>
      </c>
      <c r="ED16" s="96">
        <f t="shared" si="15"/>
        <v>0</v>
      </c>
      <c r="EE16" s="96">
        <f t="shared" si="15"/>
        <v>0</v>
      </c>
      <c r="EF16" s="96">
        <f t="shared" si="15"/>
        <v>0</v>
      </c>
      <c r="EG16" s="96">
        <f t="shared" si="15"/>
        <v>0</v>
      </c>
      <c r="EH16" s="96">
        <f t="shared" si="15"/>
        <v>0</v>
      </c>
      <c r="EI16" s="96">
        <f t="shared" si="15"/>
        <v>0</v>
      </c>
      <c r="EJ16" s="96">
        <f t="shared" si="15"/>
        <v>0</v>
      </c>
      <c r="EK16" s="96">
        <f t="shared" si="15"/>
        <v>0</v>
      </c>
      <c r="EL16" s="96">
        <f t="shared" si="15"/>
        <v>0</v>
      </c>
      <c r="EM16" s="96">
        <f t="shared" si="15"/>
        <v>0</v>
      </c>
      <c r="EN16" s="96">
        <f t="shared" si="15"/>
        <v>0</v>
      </c>
      <c r="EO16" s="96">
        <f t="shared" si="15"/>
        <v>0</v>
      </c>
      <c r="EP16" s="96">
        <f t="shared" si="15"/>
        <v>0</v>
      </c>
      <c r="EQ16" s="96">
        <f t="shared" si="15"/>
        <v>0</v>
      </c>
      <c r="ER16" s="98">
        <f t="shared" si="15"/>
        <v>0</v>
      </c>
      <c r="ES16" s="96">
        <f t="shared" si="15"/>
        <v>0</v>
      </c>
      <c r="ET16" s="96">
        <f t="shared" si="15"/>
        <v>0</v>
      </c>
      <c r="EU16" s="96">
        <f t="shared" si="15"/>
        <v>0</v>
      </c>
      <c r="EV16" s="96">
        <f t="shared" si="15"/>
        <v>0</v>
      </c>
      <c r="EW16" s="96">
        <f t="shared" si="15"/>
        <v>0</v>
      </c>
      <c r="EX16" s="96">
        <f t="shared" si="15"/>
        <v>0</v>
      </c>
      <c r="EY16" s="96">
        <f t="shared" si="15"/>
        <v>0</v>
      </c>
      <c r="EZ16" s="96">
        <f t="shared" si="15"/>
        <v>0</v>
      </c>
      <c r="FA16" s="96">
        <f t="shared" si="15"/>
        <v>0</v>
      </c>
      <c r="FB16" s="96">
        <f t="shared" si="15"/>
        <v>0</v>
      </c>
      <c r="FC16" s="96">
        <f t="shared" si="15"/>
        <v>0</v>
      </c>
      <c r="FD16" s="96">
        <f t="shared" si="15"/>
        <v>0</v>
      </c>
      <c r="FE16" s="96">
        <f t="shared" si="15"/>
        <v>0</v>
      </c>
      <c r="FF16" s="96">
        <f t="shared" si="15"/>
        <v>0</v>
      </c>
      <c r="FG16" s="96">
        <f t="shared" si="15"/>
        <v>0</v>
      </c>
      <c r="FH16" s="96">
        <f t="shared" si="15"/>
        <v>0</v>
      </c>
      <c r="FI16" s="96">
        <f aca="true" t="shared" si="16" ref="FI16:GN16">SUM(FI8:FI15)</f>
        <v>0</v>
      </c>
      <c r="FJ16" s="96">
        <f t="shared" si="16"/>
        <v>0</v>
      </c>
      <c r="FK16" s="96">
        <f t="shared" si="16"/>
        <v>0</v>
      </c>
      <c r="FL16" s="96">
        <f t="shared" si="16"/>
        <v>0</v>
      </c>
      <c r="FM16" s="96">
        <f t="shared" si="16"/>
        <v>0</v>
      </c>
      <c r="FN16" s="96">
        <f t="shared" si="16"/>
        <v>0</v>
      </c>
      <c r="FO16" s="96">
        <f t="shared" si="16"/>
        <v>0</v>
      </c>
      <c r="FP16" s="96">
        <f t="shared" si="16"/>
        <v>0</v>
      </c>
      <c r="FQ16" s="96">
        <f t="shared" si="16"/>
        <v>0</v>
      </c>
      <c r="FR16" s="96">
        <f t="shared" si="16"/>
        <v>0</v>
      </c>
      <c r="FS16" s="96">
        <f t="shared" si="16"/>
        <v>0</v>
      </c>
      <c r="FT16" s="96">
        <f t="shared" si="16"/>
        <v>0</v>
      </c>
      <c r="FU16" s="96">
        <f t="shared" si="16"/>
        <v>0</v>
      </c>
      <c r="FV16" s="96">
        <f t="shared" si="16"/>
        <v>0</v>
      </c>
      <c r="FW16" s="96">
        <f t="shared" si="16"/>
        <v>0</v>
      </c>
      <c r="FX16" s="96">
        <f t="shared" si="16"/>
        <v>0</v>
      </c>
      <c r="FY16" s="96">
        <f t="shared" si="16"/>
        <v>0</v>
      </c>
      <c r="FZ16" s="96">
        <f t="shared" si="16"/>
        <v>0</v>
      </c>
      <c r="GA16" s="96">
        <f t="shared" si="16"/>
        <v>0</v>
      </c>
      <c r="GB16" s="96">
        <f t="shared" si="16"/>
        <v>0</v>
      </c>
      <c r="GC16" s="96">
        <f t="shared" si="16"/>
        <v>0</v>
      </c>
      <c r="GD16" s="96">
        <f t="shared" si="16"/>
        <v>0</v>
      </c>
      <c r="GE16" s="96">
        <f t="shared" si="16"/>
        <v>0</v>
      </c>
      <c r="GF16" s="96">
        <f t="shared" si="16"/>
        <v>0</v>
      </c>
      <c r="GG16" s="96">
        <f t="shared" si="16"/>
        <v>0</v>
      </c>
      <c r="GH16" s="96">
        <f t="shared" si="16"/>
        <v>0</v>
      </c>
      <c r="GI16" s="96">
        <f t="shared" si="16"/>
        <v>0</v>
      </c>
      <c r="GJ16" s="96">
        <f t="shared" si="16"/>
        <v>0</v>
      </c>
      <c r="GK16" s="96">
        <f t="shared" si="16"/>
        <v>0</v>
      </c>
      <c r="GL16" s="96">
        <f t="shared" si="16"/>
        <v>0</v>
      </c>
      <c r="GM16" s="96">
        <f t="shared" si="16"/>
        <v>0</v>
      </c>
      <c r="GN16" s="96">
        <f t="shared" si="16"/>
        <v>0</v>
      </c>
      <c r="GO16" s="96">
        <f aca="true" t="shared" si="17" ref="GO16:HT16">SUM(GO8:GO15)</f>
        <v>0</v>
      </c>
      <c r="GP16" s="96">
        <f t="shared" si="17"/>
        <v>0</v>
      </c>
      <c r="GQ16" s="96">
        <f t="shared" si="17"/>
        <v>0</v>
      </c>
      <c r="GR16" s="96">
        <f t="shared" si="17"/>
        <v>0</v>
      </c>
      <c r="GS16" s="96">
        <f t="shared" si="17"/>
        <v>0</v>
      </c>
      <c r="GT16" s="96">
        <f t="shared" si="17"/>
        <v>0</v>
      </c>
      <c r="GU16" s="96">
        <f t="shared" si="17"/>
        <v>0</v>
      </c>
      <c r="GV16" s="96">
        <f t="shared" si="17"/>
        <v>0</v>
      </c>
      <c r="GW16" s="96">
        <f t="shared" si="17"/>
        <v>0</v>
      </c>
      <c r="GX16" s="96">
        <f t="shared" si="17"/>
        <v>0</v>
      </c>
      <c r="GY16" s="96">
        <f t="shared" si="17"/>
        <v>0</v>
      </c>
      <c r="GZ16" s="96">
        <f t="shared" si="17"/>
        <v>0</v>
      </c>
      <c r="HA16" s="96">
        <f t="shared" si="17"/>
        <v>0</v>
      </c>
      <c r="HB16" s="96">
        <f t="shared" si="17"/>
        <v>0</v>
      </c>
      <c r="HC16" s="96">
        <f t="shared" si="17"/>
        <v>0</v>
      </c>
      <c r="HD16" s="96">
        <f t="shared" si="17"/>
        <v>0</v>
      </c>
      <c r="HE16" s="96">
        <f t="shared" si="17"/>
        <v>0</v>
      </c>
      <c r="HF16" s="96">
        <f t="shared" si="17"/>
        <v>0</v>
      </c>
      <c r="HG16" s="96">
        <f t="shared" si="17"/>
        <v>0</v>
      </c>
      <c r="HH16" s="96">
        <f t="shared" si="17"/>
        <v>0</v>
      </c>
      <c r="HI16" s="96">
        <f t="shared" si="17"/>
        <v>0</v>
      </c>
      <c r="HJ16" s="96">
        <f t="shared" si="17"/>
        <v>0</v>
      </c>
      <c r="HK16" s="96">
        <f t="shared" si="17"/>
        <v>0</v>
      </c>
      <c r="HL16" s="96">
        <f t="shared" si="17"/>
        <v>0</v>
      </c>
      <c r="HM16" s="96">
        <f t="shared" si="17"/>
        <v>0</v>
      </c>
      <c r="HN16" s="96">
        <f t="shared" si="17"/>
        <v>0</v>
      </c>
      <c r="HO16" s="96">
        <f t="shared" si="17"/>
        <v>0</v>
      </c>
      <c r="HP16" s="96">
        <f t="shared" si="17"/>
        <v>0</v>
      </c>
      <c r="HQ16" s="96">
        <f t="shared" si="17"/>
        <v>0</v>
      </c>
      <c r="HR16" s="96">
        <f t="shared" si="17"/>
        <v>0</v>
      </c>
      <c r="HS16" s="96">
        <f t="shared" si="17"/>
        <v>0</v>
      </c>
      <c r="HT16" s="96">
        <f t="shared" si="17"/>
        <v>0</v>
      </c>
      <c r="HU16" s="96">
        <f aca="true" t="shared" si="18" ref="HU16:IL16">SUM(HU8:HU15)</f>
        <v>0</v>
      </c>
      <c r="HV16" s="96">
        <f t="shared" si="18"/>
        <v>0</v>
      </c>
      <c r="HW16" s="96">
        <f t="shared" si="18"/>
        <v>0</v>
      </c>
      <c r="HX16" s="96">
        <f t="shared" si="18"/>
        <v>0</v>
      </c>
      <c r="HY16" s="96">
        <f t="shared" si="18"/>
        <v>0</v>
      </c>
      <c r="HZ16" s="96">
        <f t="shared" si="18"/>
        <v>0</v>
      </c>
      <c r="IA16" s="96">
        <f t="shared" si="18"/>
        <v>0</v>
      </c>
      <c r="IB16" s="96">
        <f t="shared" si="18"/>
        <v>0</v>
      </c>
      <c r="IC16" s="96">
        <f t="shared" si="18"/>
        <v>0</v>
      </c>
      <c r="ID16" s="96">
        <f t="shared" si="18"/>
        <v>0</v>
      </c>
      <c r="IE16" s="96">
        <f t="shared" si="18"/>
        <v>0</v>
      </c>
      <c r="IF16" s="96">
        <f t="shared" si="18"/>
        <v>0</v>
      </c>
      <c r="IG16" s="96">
        <f t="shared" si="18"/>
        <v>0</v>
      </c>
      <c r="IH16" s="96">
        <f t="shared" si="18"/>
        <v>0</v>
      </c>
      <c r="II16" s="96">
        <f t="shared" si="18"/>
        <v>0</v>
      </c>
      <c r="IJ16" s="96">
        <f t="shared" si="18"/>
        <v>0</v>
      </c>
      <c r="IK16" s="96">
        <f t="shared" si="18"/>
        <v>0</v>
      </c>
      <c r="IL16" s="96">
        <f t="shared" si="18"/>
        <v>0</v>
      </c>
    </row>
    <row r="17" spans="1:220" ht="12.75">
      <c r="A17" s="46">
        <v>3</v>
      </c>
      <c r="B17" s="47">
        <v>2</v>
      </c>
      <c r="C17" s="109" t="s">
        <v>4</v>
      </c>
      <c r="E17" s="34">
        <v>5498</v>
      </c>
      <c r="F17" s="34">
        <v>8322</v>
      </c>
      <c r="G17" s="34">
        <v>5571</v>
      </c>
      <c r="H17" s="34">
        <v>8296</v>
      </c>
      <c r="I17" s="34">
        <v>5697</v>
      </c>
      <c r="J17" s="34">
        <v>8339</v>
      </c>
      <c r="K17" s="34">
        <v>5703</v>
      </c>
      <c r="L17" s="34">
        <v>8343</v>
      </c>
      <c r="M17" s="34">
        <v>5781</v>
      </c>
      <c r="N17" s="34">
        <v>8346</v>
      </c>
      <c r="O17" s="34">
        <v>5808</v>
      </c>
      <c r="P17" s="34">
        <v>8334</v>
      </c>
      <c r="Q17" s="34">
        <v>5873</v>
      </c>
      <c r="R17" s="34">
        <v>8340</v>
      </c>
      <c r="S17" s="34">
        <v>5958</v>
      </c>
      <c r="T17" s="34">
        <v>8344</v>
      </c>
      <c r="U17" s="34">
        <v>5984</v>
      </c>
      <c r="V17" s="34">
        <v>8338</v>
      </c>
      <c r="AL17" s="33"/>
      <c r="AN17" s="33"/>
      <c r="AP17" s="33"/>
      <c r="AR17" s="33"/>
      <c r="AT17" s="33"/>
      <c r="AV17" s="33"/>
      <c r="AX17" s="33"/>
      <c r="AZ17" s="33"/>
      <c r="BB17" s="33"/>
      <c r="BD17" s="33"/>
      <c r="BF17" s="33"/>
      <c r="BH17" s="33"/>
      <c r="BJ17" s="33"/>
      <c r="BL17" s="33"/>
      <c r="BN17" s="33"/>
      <c r="BO17" s="33"/>
      <c r="BP17" s="33"/>
      <c r="BQ17" s="33"/>
      <c r="BR17" s="33"/>
      <c r="BS17" s="33"/>
      <c r="BT17" s="33"/>
      <c r="BU17" s="33"/>
      <c r="BV17" s="33"/>
      <c r="BX17" s="33"/>
      <c r="BZ17" s="33"/>
      <c r="CA17" s="33"/>
      <c r="CB17" s="33"/>
      <c r="DH17" s="33"/>
      <c r="DJ17" s="33"/>
      <c r="DN17" s="33"/>
      <c r="DP17" s="33"/>
      <c r="DR17" s="33"/>
      <c r="DT17" s="33"/>
      <c r="DV17" s="33"/>
      <c r="DX17" s="33"/>
      <c r="DZ17" s="33"/>
      <c r="EB17" s="33"/>
      <c r="ED17" s="33"/>
      <c r="EF17" s="33"/>
      <c r="EH17" s="33"/>
      <c r="EJ17" s="33"/>
      <c r="EL17" s="33"/>
      <c r="EN17" s="33"/>
      <c r="EP17" s="33"/>
      <c r="ER17" s="58"/>
      <c r="ES17" s="34"/>
      <c r="EX17" s="48"/>
      <c r="GW17" s="48"/>
      <c r="GX17" s="48"/>
      <c r="GY17" s="48"/>
      <c r="GZ17" s="48"/>
      <c r="HB17" s="48"/>
      <c r="HL17" s="48"/>
    </row>
    <row r="18" spans="1:220" ht="12.75">
      <c r="A18" s="46">
        <v>11</v>
      </c>
      <c r="B18" s="47">
        <v>2</v>
      </c>
      <c r="C18" s="109" t="s">
        <v>18</v>
      </c>
      <c r="E18" s="34">
        <v>6850</v>
      </c>
      <c r="F18" s="34">
        <v>14308</v>
      </c>
      <c r="G18" s="34">
        <v>6955</v>
      </c>
      <c r="H18" s="34">
        <v>14291</v>
      </c>
      <c r="I18" s="34">
        <v>7106</v>
      </c>
      <c r="J18" s="34">
        <v>14188</v>
      </c>
      <c r="K18" s="34">
        <v>7107</v>
      </c>
      <c r="L18" s="34">
        <v>14189</v>
      </c>
      <c r="M18" s="34">
        <v>7180</v>
      </c>
      <c r="N18" s="34">
        <v>14137</v>
      </c>
      <c r="O18" s="34">
        <v>7241</v>
      </c>
      <c r="P18" s="34">
        <v>14138</v>
      </c>
      <c r="Q18" s="34">
        <v>7340</v>
      </c>
      <c r="R18" s="34">
        <v>14128</v>
      </c>
      <c r="S18" s="34">
        <v>7496</v>
      </c>
      <c r="T18" s="34">
        <v>14202</v>
      </c>
      <c r="U18" s="34">
        <v>7571</v>
      </c>
      <c r="V18" s="34">
        <v>14208</v>
      </c>
      <c r="AL18" s="33"/>
      <c r="AN18" s="33"/>
      <c r="AP18" s="33"/>
      <c r="AR18" s="33"/>
      <c r="AT18" s="33"/>
      <c r="AV18" s="33"/>
      <c r="AX18" s="33"/>
      <c r="AZ18" s="33"/>
      <c r="BB18" s="33"/>
      <c r="BD18" s="33"/>
      <c r="BF18" s="33"/>
      <c r="BH18" s="33"/>
      <c r="BJ18" s="33"/>
      <c r="BL18" s="33"/>
      <c r="BN18" s="33"/>
      <c r="BO18" s="33"/>
      <c r="BP18" s="33"/>
      <c r="BQ18" s="33"/>
      <c r="BR18" s="33"/>
      <c r="BS18" s="33"/>
      <c r="BT18" s="33"/>
      <c r="BU18" s="33"/>
      <c r="BV18" s="33"/>
      <c r="BX18" s="33"/>
      <c r="BZ18" s="33"/>
      <c r="CA18" s="33"/>
      <c r="CB18" s="33"/>
      <c r="DH18" s="33"/>
      <c r="DN18" s="33"/>
      <c r="DP18" s="33"/>
      <c r="DR18" s="33"/>
      <c r="DT18" s="33"/>
      <c r="DV18" s="33"/>
      <c r="DX18" s="33"/>
      <c r="DZ18" s="33"/>
      <c r="EB18" s="33"/>
      <c r="ED18" s="33"/>
      <c r="EF18" s="33"/>
      <c r="EH18" s="33"/>
      <c r="EJ18" s="33"/>
      <c r="EL18" s="33"/>
      <c r="EN18" s="33"/>
      <c r="EP18" s="33"/>
      <c r="ER18" s="58"/>
      <c r="ES18" s="34"/>
      <c r="EX18" s="48"/>
      <c r="GW18" s="48"/>
      <c r="GX18" s="48"/>
      <c r="GY18" s="48"/>
      <c r="GZ18" s="48"/>
      <c r="HB18" s="48"/>
      <c r="HL18" s="48"/>
    </row>
    <row r="19" spans="1:220" ht="12.75">
      <c r="A19" s="46">
        <v>12</v>
      </c>
      <c r="B19" s="47">
        <v>2</v>
      </c>
      <c r="C19" s="109" t="s">
        <v>19</v>
      </c>
      <c r="D19" s="42" t="s">
        <v>20</v>
      </c>
      <c r="E19" s="34">
        <v>2260</v>
      </c>
      <c r="F19" s="34">
        <v>3770</v>
      </c>
      <c r="G19" s="34">
        <v>2268</v>
      </c>
      <c r="H19" s="34">
        <v>3741</v>
      </c>
      <c r="I19" s="34">
        <v>2270</v>
      </c>
      <c r="J19" s="34">
        <v>3703</v>
      </c>
      <c r="K19" s="34">
        <v>2272</v>
      </c>
      <c r="L19" s="34">
        <v>3705</v>
      </c>
      <c r="M19" s="34">
        <v>2299</v>
      </c>
      <c r="N19" s="34">
        <v>3697</v>
      </c>
      <c r="O19" s="34">
        <v>2308</v>
      </c>
      <c r="P19" s="34">
        <v>3685</v>
      </c>
      <c r="Q19" s="34">
        <v>2353</v>
      </c>
      <c r="R19" s="34">
        <v>3684</v>
      </c>
      <c r="S19" s="34">
        <v>2435</v>
      </c>
      <c r="T19" s="34">
        <v>3721</v>
      </c>
      <c r="U19" s="34">
        <v>2442</v>
      </c>
      <c r="V19" s="34">
        <v>3720</v>
      </c>
      <c r="AL19" s="33"/>
      <c r="AN19" s="33"/>
      <c r="AP19" s="33"/>
      <c r="AR19" s="33"/>
      <c r="AT19" s="33"/>
      <c r="AV19" s="33"/>
      <c r="AX19" s="33"/>
      <c r="AZ19" s="33"/>
      <c r="BB19" s="33"/>
      <c r="BD19" s="33"/>
      <c r="BF19" s="33"/>
      <c r="BH19" s="33"/>
      <c r="BJ19" s="33"/>
      <c r="BL19" s="33"/>
      <c r="BN19" s="33"/>
      <c r="BO19" s="33"/>
      <c r="BP19" s="33"/>
      <c r="BQ19" s="33"/>
      <c r="BR19" s="33"/>
      <c r="BS19" s="33"/>
      <c r="BT19" s="33"/>
      <c r="BU19" s="33"/>
      <c r="BV19" s="33"/>
      <c r="BX19" s="33"/>
      <c r="BZ19" s="33"/>
      <c r="CA19" s="33"/>
      <c r="CB19" s="33"/>
      <c r="DH19" s="33"/>
      <c r="DN19" s="33"/>
      <c r="DP19" s="33"/>
      <c r="DR19" s="33"/>
      <c r="DT19" s="33"/>
      <c r="DV19" s="33"/>
      <c r="DX19" s="33"/>
      <c r="DZ19" s="33"/>
      <c r="EB19" s="33"/>
      <c r="ED19" s="33"/>
      <c r="EF19" s="33"/>
      <c r="EH19" s="33"/>
      <c r="EJ19" s="33"/>
      <c r="EL19" s="33"/>
      <c r="EN19" s="33"/>
      <c r="EP19" s="33"/>
      <c r="ER19" s="58"/>
      <c r="ES19" s="34"/>
      <c r="EX19" s="48"/>
      <c r="GW19" s="48"/>
      <c r="GX19" s="48"/>
      <c r="GY19" s="48"/>
      <c r="GZ19" s="48"/>
      <c r="HB19" s="48"/>
      <c r="HL19" s="48"/>
    </row>
    <row r="20" spans="1:220" ht="12.75">
      <c r="A20" s="46">
        <v>13</v>
      </c>
      <c r="B20" s="47">
        <v>2</v>
      </c>
      <c r="C20" s="109" t="s">
        <v>21</v>
      </c>
      <c r="E20" s="34">
        <v>7295</v>
      </c>
      <c r="F20" s="34">
        <v>11193</v>
      </c>
      <c r="G20" s="34">
        <v>7357</v>
      </c>
      <c r="H20" s="34">
        <v>11100</v>
      </c>
      <c r="I20" s="34">
        <v>7517</v>
      </c>
      <c r="J20" s="34">
        <v>11060</v>
      </c>
      <c r="K20" s="34">
        <v>7518</v>
      </c>
      <c r="L20" s="34">
        <v>11056</v>
      </c>
      <c r="M20" s="34">
        <v>7586</v>
      </c>
      <c r="N20" s="34">
        <v>11023</v>
      </c>
      <c r="O20" s="34">
        <v>7629</v>
      </c>
      <c r="P20" s="34">
        <v>10997</v>
      </c>
      <c r="Q20" s="34">
        <v>7736</v>
      </c>
      <c r="R20" s="34">
        <v>11026</v>
      </c>
      <c r="S20" s="34">
        <v>7859</v>
      </c>
      <c r="T20" s="34">
        <v>11035</v>
      </c>
      <c r="U20" s="34">
        <v>7907</v>
      </c>
      <c r="V20" s="34">
        <v>11039</v>
      </c>
      <c r="AL20" s="33"/>
      <c r="AN20" s="33"/>
      <c r="AP20" s="33"/>
      <c r="AR20" s="33"/>
      <c r="AT20" s="33"/>
      <c r="AV20" s="33"/>
      <c r="AX20" s="33"/>
      <c r="AZ20" s="33"/>
      <c r="BB20" s="33"/>
      <c r="BD20" s="33"/>
      <c r="BF20" s="33"/>
      <c r="BH20" s="33"/>
      <c r="BJ20" s="33"/>
      <c r="BL20" s="33"/>
      <c r="BN20" s="33"/>
      <c r="BO20" s="33"/>
      <c r="BP20" s="33"/>
      <c r="BQ20" s="33"/>
      <c r="BR20" s="33"/>
      <c r="BS20" s="33"/>
      <c r="BT20" s="33"/>
      <c r="BU20" s="33"/>
      <c r="BV20" s="33"/>
      <c r="BX20" s="33"/>
      <c r="BZ20" s="33"/>
      <c r="CA20" s="33"/>
      <c r="CB20" s="33"/>
      <c r="DH20" s="33"/>
      <c r="DN20" s="33"/>
      <c r="DP20" s="33"/>
      <c r="DR20" s="33"/>
      <c r="DT20" s="33"/>
      <c r="DV20" s="33"/>
      <c r="DX20" s="33"/>
      <c r="DZ20" s="33"/>
      <c r="EB20" s="33"/>
      <c r="ED20" s="33"/>
      <c r="EF20" s="33"/>
      <c r="EH20" s="33"/>
      <c r="EJ20" s="33"/>
      <c r="EL20" s="33"/>
      <c r="EN20" s="33"/>
      <c r="EP20" s="33"/>
      <c r="ER20" s="58"/>
      <c r="ES20" s="34"/>
      <c r="EX20" s="48"/>
      <c r="GW20" s="48"/>
      <c r="GX20" s="48"/>
      <c r="GY20" s="48"/>
      <c r="GZ20" s="48"/>
      <c r="HB20" s="48"/>
      <c r="HL20" s="48"/>
    </row>
    <row r="21" spans="1:220" ht="12.75">
      <c r="A21" s="46">
        <v>14</v>
      </c>
      <c r="B21" s="47">
        <v>2</v>
      </c>
      <c r="C21" s="109" t="s">
        <v>22</v>
      </c>
      <c r="D21" s="42" t="s">
        <v>23</v>
      </c>
      <c r="E21" s="34">
        <v>1712</v>
      </c>
      <c r="F21" s="34">
        <v>3506</v>
      </c>
      <c r="G21" s="34">
        <v>1753</v>
      </c>
      <c r="H21" s="34">
        <v>3499</v>
      </c>
      <c r="I21" s="34">
        <v>1807</v>
      </c>
      <c r="J21" s="34">
        <v>3507</v>
      </c>
      <c r="K21" s="34">
        <v>1808</v>
      </c>
      <c r="L21" s="34">
        <v>3506</v>
      </c>
      <c r="M21" s="34">
        <v>1837</v>
      </c>
      <c r="N21" s="34">
        <v>3500</v>
      </c>
      <c r="O21" s="34">
        <v>1858</v>
      </c>
      <c r="P21" s="34">
        <v>3504</v>
      </c>
      <c r="Q21" s="34">
        <v>1888</v>
      </c>
      <c r="R21" s="34">
        <v>3526</v>
      </c>
      <c r="S21" s="34">
        <v>1928</v>
      </c>
      <c r="T21" s="34">
        <v>3529</v>
      </c>
      <c r="U21" s="34">
        <v>1942</v>
      </c>
      <c r="V21" s="34">
        <v>3512</v>
      </c>
      <c r="AL21" s="33"/>
      <c r="AN21" s="33"/>
      <c r="AP21" s="33"/>
      <c r="AR21" s="33"/>
      <c r="AT21" s="33"/>
      <c r="AV21" s="33"/>
      <c r="AX21" s="33"/>
      <c r="AZ21" s="33"/>
      <c r="BB21" s="33"/>
      <c r="BD21" s="33"/>
      <c r="BF21" s="33"/>
      <c r="BH21" s="33"/>
      <c r="BJ21" s="33"/>
      <c r="BL21" s="33"/>
      <c r="BN21" s="33"/>
      <c r="BO21" s="33"/>
      <c r="BP21" s="33"/>
      <c r="BQ21" s="33"/>
      <c r="BR21" s="33"/>
      <c r="BS21" s="33"/>
      <c r="BT21" s="33"/>
      <c r="BU21" s="33"/>
      <c r="BV21" s="33"/>
      <c r="BX21" s="33"/>
      <c r="BZ21" s="33"/>
      <c r="CA21" s="33"/>
      <c r="CB21" s="33"/>
      <c r="DH21" s="33"/>
      <c r="DN21" s="33"/>
      <c r="DP21" s="33"/>
      <c r="DR21" s="33"/>
      <c r="DT21" s="33"/>
      <c r="DV21" s="33"/>
      <c r="DX21" s="33"/>
      <c r="DZ21" s="33"/>
      <c r="EB21" s="33"/>
      <c r="ED21" s="33"/>
      <c r="EF21" s="33"/>
      <c r="EH21" s="33"/>
      <c r="EJ21" s="33"/>
      <c r="EL21" s="33"/>
      <c r="EN21" s="33"/>
      <c r="EP21" s="33"/>
      <c r="ER21" s="58"/>
      <c r="ES21" s="34"/>
      <c r="EX21" s="48"/>
      <c r="GW21" s="48"/>
      <c r="GX21" s="48"/>
      <c r="GY21" s="48"/>
      <c r="GZ21" s="48"/>
      <c r="HB21" s="48"/>
      <c r="HL21" s="48"/>
    </row>
    <row r="22" spans="1:220" ht="12.75">
      <c r="A22" s="46">
        <v>30</v>
      </c>
      <c r="B22" s="47">
        <v>2</v>
      </c>
      <c r="C22" s="109" t="s">
        <v>43</v>
      </c>
      <c r="D22" s="42" t="s">
        <v>20</v>
      </c>
      <c r="E22" s="34">
        <v>2421</v>
      </c>
      <c r="F22" s="34">
        <v>3473</v>
      </c>
      <c r="G22" s="34">
        <v>2443</v>
      </c>
      <c r="H22" s="34">
        <v>3545</v>
      </c>
      <c r="I22" s="34">
        <v>2475</v>
      </c>
      <c r="J22" s="34">
        <v>3541</v>
      </c>
      <c r="K22" s="34">
        <v>2479</v>
      </c>
      <c r="L22" s="34">
        <v>3536</v>
      </c>
      <c r="M22" s="34">
        <v>2493</v>
      </c>
      <c r="N22" s="34">
        <v>3505</v>
      </c>
      <c r="O22" s="34">
        <v>2484</v>
      </c>
      <c r="P22" s="34">
        <v>3492</v>
      </c>
      <c r="Q22" s="34">
        <v>2510</v>
      </c>
      <c r="R22" s="34">
        <v>3502</v>
      </c>
      <c r="S22" s="34">
        <v>2535</v>
      </c>
      <c r="T22" s="34">
        <v>3536</v>
      </c>
      <c r="U22" s="34">
        <v>2539</v>
      </c>
      <c r="V22" s="34">
        <v>3538</v>
      </c>
      <c r="AL22" s="33"/>
      <c r="AN22" s="33"/>
      <c r="AP22" s="33"/>
      <c r="AR22" s="33"/>
      <c r="AT22" s="33"/>
      <c r="AV22" s="33"/>
      <c r="AX22" s="33"/>
      <c r="AZ22" s="33"/>
      <c r="BB22" s="33"/>
      <c r="BD22" s="33"/>
      <c r="BF22" s="33"/>
      <c r="BH22" s="33"/>
      <c r="BJ22" s="33"/>
      <c r="BL22" s="33"/>
      <c r="BN22" s="33"/>
      <c r="BO22" s="33"/>
      <c r="BP22" s="33"/>
      <c r="BQ22" s="33"/>
      <c r="BR22" s="33"/>
      <c r="BS22" s="33"/>
      <c r="BT22" s="33"/>
      <c r="BU22" s="33"/>
      <c r="BV22" s="33"/>
      <c r="BX22" s="33"/>
      <c r="BZ22" s="33"/>
      <c r="CA22" s="33"/>
      <c r="CB22" s="33"/>
      <c r="DH22" s="33"/>
      <c r="DN22" s="33"/>
      <c r="DP22" s="33"/>
      <c r="DR22" s="33"/>
      <c r="DT22" s="33"/>
      <c r="DV22" s="33"/>
      <c r="DX22" s="33"/>
      <c r="DZ22" s="33"/>
      <c r="EB22" s="33"/>
      <c r="ED22" s="33"/>
      <c r="EF22" s="33"/>
      <c r="EH22" s="33"/>
      <c r="EJ22" s="33"/>
      <c r="EL22" s="33"/>
      <c r="EN22" s="33"/>
      <c r="EP22" s="33"/>
      <c r="ER22" s="58"/>
      <c r="ES22" s="34"/>
      <c r="EX22" s="48"/>
      <c r="GW22" s="48"/>
      <c r="GX22" s="48"/>
      <c r="GY22" s="48"/>
      <c r="GZ22" s="48"/>
      <c r="HB22" s="48"/>
      <c r="HL22" s="48"/>
    </row>
    <row r="23" spans="1:220" ht="12.75">
      <c r="A23" s="46">
        <v>34</v>
      </c>
      <c r="B23" s="47">
        <v>2</v>
      </c>
      <c r="C23" s="109" t="s">
        <v>47</v>
      </c>
      <c r="E23" s="34">
        <v>2292</v>
      </c>
      <c r="F23" s="34">
        <v>4558</v>
      </c>
      <c r="G23" s="34">
        <v>2349</v>
      </c>
      <c r="H23" s="34">
        <v>4558</v>
      </c>
      <c r="I23" s="34">
        <v>2413</v>
      </c>
      <c r="J23" s="34">
        <v>4553</v>
      </c>
      <c r="K23" s="34">
        <v>2414</v>
      </c>
      <c r="L23" s="34">
        <v>4551</v>
      </c>
      <c r="M23" s="34">
        <v>2454</v>
      </c>
      <c r="N23" s="34">
        <v>4520</v>
      </c>
      <c r="O23" s="34">
        <v>2487</v>
      </c>
      <c r="P23" s="34">
        <v>4518</v>
      </c>
      <c r="Q23" s="34">
        <v>2560</v>
      </c>
      <c r="R23" s="34">
        <v>4513</v>
      </c>
      <c r="S23" s="34">
        <v>2651</v>
      </c>
      <c r="T23" s="34">
        <v>4522</v>
      </c>
      <c r="U23" s="34">
        <v>2682</v>
      </c>
      <c r="V23" s="34">
        <v>4513</v>
      </c>
      <c r="AL23" s="33"/>
      <c r="AN23" s="33"/>
      <c r="AP23" s="33"/>
      <c r="AR23" s="33"/>
      <c r="AT23" s="33"/>
      <c r="AV23" s="33"/>
      <c r="AX23" s="33"/>
      <c r="AZ23" s="33"/>
      <c r="BB23" s="33"/>
      <c r="BD23" s="33"/>
      <c r="BF23" s="33"/>
      <c r="BH23" s="33"/>
      <c r="BJ23" s="33"/>
      <c r="BL23" s="33"/>
      <c r="BN23" s="33"/>
      <c r="BO23" s="33"/>
      <c r="BP23" s="33"/>
      <c r="BQ23" s="33"/>
      <c r="BR23" s="33"/>
      <c r="BS23" s="33"/>
      <c r="BT23" s="33"/>
      <c r="BU23" s="33"/>
      <c r="BV23" s="33"/>
      <c r="BX23" s="33"/>
      <c r="BZ23" s="33"/>
      <c r="CA23" s="33"/>
      <c r="CB23" s="33"/>
      <c r="DH23" s="33"/>
      <c r="DN23" s="33"/>
      <c r="DP23" s="33"/>
      <c r="DR23" s="33"/>
      <c r="DT23" s="33"/>
      <c r="DV23" s="33"/>
      <c r="DX23" s="33"/>
      <c r="DZ23" s="33"/>
      <c r="EB23" s="33"/>
      <c r="ED23" s="33"/>
      <c r="EF23" s="33"/>
      <c r="EH23" s="33"/>
      <c r="EJ23" s="33"/>
      <c r="EL23" s="33"/>
      <c r="EN23" s="33"/>
      <c r="EP23" s="33"/>
      <c r="ER23" s="58"/>
      <c r="ES23" s="34"/>
      <c r="EX23" s="48"/>
      <c r="GW23" s="48"/>
      <c r="GX23" s="48"/>
      <c r="GY23" s="48"/>
      <c r="GZ23" s="48"/>
      <c r="HB23" s="48"/>
      <c r="HL23" s="48"/>
    </row>
    <row r="24" spans="1:220" ht="12.75">
      <c r="A24" s="46">
        <v>38</v>
      </c>
      <c r="B24" s="47">
        <v>2</v>
      </c>
      <c r="C24" s="109" t="s">
        <v>51</v>
      </c>
      <c r="E24" s="34">
        <v>7913</v>
      </c>
      <c r="F24" s="34">
        <v>11552</v>
      </c>
      <c r="G24" s="34">
        <v>8009</v>
      </c>
      <c r="H24" s="34">
        <v>11594</v>
      </c>
      <c r="I24" s="34">
        <v>8102</v>
      </c>
      <c r="J24" s="34">
        <v>11568</v>
      </c>
      <c r="K24" s="34">
        <v>8106</v>
      </c>
      <c r="L24" s="34">
        <v>11566</v>
      </c>
      <c r="M24" s="34">
        <v>8186</v>
      </c>
      <c r="N24" s="34">
        <v>11575</v>
      </c>
      <c r="O24" s="34">
        <v>8228</v>
      </c>
      <c r="P24" s="34">
        <v>11580</v>
      </c>
      <c r="Q24" s="34">
        <v>8320</v>
      </c>
      <c r="R24" s="34">
        <v>11576</v>
      </c>
      <c r="S24" s="34">
        <v>8430</v>
      </c>
      <c r="T24" s="34">
        <v>11591</v>
      </c>
      <c r="U24" s="34">
        <v>8487</v>
      </c>
      <c r="V24" s="34">
        <v>11637</v>
      </c>
      <c r="AL24" s="33"/>
      <c r="AN24" s="33"/>
      <c r="AP24" s="33"/>
      <c r="AR24" s="33"/>
      <c r="AT24" s="33"/>
      <c r="AV24" s="33"/>
      <c r="AX24" s="33"/>
      <c r="AZ24" s="33"/>
      <c r="BB24" s="33"/>
      <c r="BD24" s="33"/>
      <c r="BF24" s="33"/>
      <c r="BH24" s="33"/>
      <c r="BJ24" s="33"/>
      <c r="BL24" s="33"/>
      <c r="BN24" s="33"/>
      <c r="BO24" s="33"/>
      <c r="BP24" s="33"/>
      <c r="BQ24" s="33"/>
      <c r="BR24" s="33"/>
      <c r="BS24" s="33"/>
      <c r="BT24" s="33"/>
      <c r="BU24" s="33"/>
      <c r="BV24" s="33"/>
      <c r="BX24" s="33"/>
      <c r="BZ24" s="33"/>
      <c r="CA24" s="33"/>
      <c r="CB24" s="33"/>
      <c r="DH24" s="33"/>
      <c r="DN24" s="33"/>
      <c r="DP24" s="33"/>
      <c r="DR24" s="33"/>
      <c r="DT24" s="33"/>
      <c r="DV24" s="33"/>
      <c r="DX24" s="33"/>
      <c r="DZ24" s="33"/>
      <c r="EB24" s="33"/>
      <c r="ED24" s="33"/>
      <c r="EF24" s="33"/>
      <c r="EH24" s="33"/>
      <c r="EJ24" s="33"/>
      <c r="EL24" s="33"/>
      <c r="EN24" s="33"/>
      <c r="EP24" s="33"/>
      <c r="ER24" s="58"/>
      <c r="ES24" s="34"/>
      <c r="EX24" s="48"/>
      <c r="GW24" s="48"/>
      <c r="GX24" s="48"/>
      <c r="GY24" s="48"/>
      <c r="GZ24" s="48"/>
      <c r="HB24" s="48"/>
      <c r="HL24" s="48"/>
    </row>
    <row r="25" spans="1:220" ht="12.75">
      <c r="A25" s="46">
        <v>39</v>
      </c>
      <c r="B25" s="47">
        <v>2</v>
      </c>
      <c r="C25" s="109" t="s">
        <v>52</v>
      </c>
      <c r="E25" s="34">
        <v>12106</v>
      </c>
      <c r="F25" s="34">
        <v>18922</v>
      </c>
      <c r="G25" s="34">
        <v>12265</v>
      </c>
      <c r="H25" s="34">
        <v>18898</v>
      </c>
      <c r="I25" s="34">
        <v>12503</v>
      </c>
      <c r="J25" s="34">
        <v>18856</v>
      </c>
      <c r="K25" s="34">
        <v>12512</v>
      </c>
      <c r="L25" s="34">
        <v>18853</v>
      </c>
      <c r="M25" s="34">
        <v>12645</v>
      </c>
      <c r="N25" s="34">
        <v>18840</v>
      </c>
      <c r="O25" s="34">
        <v>12715</v>
      </c>
      <c r="P25" s="34">
        <v>18826</v>
      </c>
      <c r="Q25" s="34">
        <v>12898</v>
      </c>
      <c r="R25" s="34">
        <v>18847</v>
      </c>
      <c r="S25" s="34">
        <v>13108</v>
      </c>
      <c r="T25" s="34">
        <v>18874</v>
      </c>
      <c r="U25" s="34">
        <v>13233</v>
      </c>
      <c r="V25" s="34">
        <v>18951</v>
      </c>
      <c r="AL25" s="33"/>
      <c r="AN25" s="33"/>
      <c r="AP25" s="33"/>
      <c r="AR25" s="33"/>
      <c r="AT25" s="33"/>
      <c r="AV25" s="33"/>
      <c r="AX25" s="33"/>
      <c r="AZ25" s="33"/>
      <c r="BB25" s="33"/>
      <c r="BD25" s="33"/>
      <c r="BF25" s="33"/>
      <c r="BH25" s="33"/>
      <c r="BJ25" s="33"/>
      <c r="BL25" s="33"/>
      <c r="BN25" s="33"/>
      <c r="BO25" s="33"/>
      <c r="BP25" s="33"/>
      <c r="BQ25" s="33"/>
      <c r="BR25" s="33"/>
      <c r="BS25" s="33"/>
      <c r="BT25" s="33"/>
      <c r="BU25" s="33"/>
      <c r="BV25" s="33"/>
      <c r="BX25" s="33"/>
      <c r="BZ25" s="33"/>
      <c r="CA25" s="33"/>
      <c r="CB25" s="33"/>
      <c r="DH25" s="33"/>
      <c r="DN25" s="33"/>
      <c r="DP25" s="33"/>
      <c r="DR25" s="33"/>
      <c r="DT25" s="33"/>
      <c r="DV25" s="33"/>
      <c r="DX25" s="33"/>
      <c r="DZ25" s="33"/>
      <c r="EB25" s="33"/>
      <c r="ED25" s="33"/>
      <c r="EF25" s="33"/>
      <c r="EH25" s="33"/>
      <c r="EJ25" s="33"/>
      <c r="EL25" s="33"/>
      <c r="EN25" s="33"/>
      <c r="EP25" s="33"/>
      <c r="ER25" s="58"/>
      <c r="ES25" s="34"/>
      <c r="EX25" s="48"/>
      <c r="GW25" s="48"/>
      <c r="GX25" s="48"/>
      <c r="GY25" s="48"/>
      <c r="GZ25" s="48"/>
      <c r="HB25" s="48"/>
      <c r="HL25" s="48"/>
    </row>
    <row r="26" spans="1:220" ht="12.75">
      <c r="A26" s="46">
        <v>41</v>
      </c>
      <c r="B26" s="47">
        <v>2</v>
      </c>
      <c r="C26" s="109" t="s">
        <v>54</v>
      </c>
      <c r="E26" s="34">
        <v>33229</v>
      </c>
      <c r="F26" s="34">
        <v>54715</v>
      </c>
      <c r="G26" s="34">
        <v>33569</v>
      </c>
      <c r="H26" s="34">
        <v>54734</v>
      </c>
      <c r="I26" s="34">
        <v>34310</v>
      </c>
      <c r="J26" s="34">
        <v>54503</v>
      </c>
      <c r="K26" s="34">
        <v>34333</v>
      </c>
      <c r="L26" s="34">
        <v>54504</v>
      </c>
      <c r="M26" s="34">
        <v>34706</v>
      </c>
      <c r="N26" s="34">
        <v>54534</v>
      </c>
      <c r="O26" s="34">
        <v>34999</v>
      </c>
      <c r="P26" s="34">
        <v>54587</v>
      </c>
      <c r="Q26" s="34">
        <v>35545</v>
      </c>
      <c r="R26" s="34">
        <v>54675</v>
      </c>
      <c r="S26" s="34">
        <v>36122</v>
      </c>
      <c r="T26" s="34">
        <v>54827</v>
      </c>
      <c r="U26" s="34">
        <v>36379</v>
      </c>
      <c r="V26" s="34">
        <v>54944</v>
      </c>
      <c r="AL26" s="33"/>
      <c r="AN26" s="33"/>
      <c r="AP26" s="33"/>
      <c r="AR26" s="33"/>
      <c r="AT26" s="33"/>
      <c r="AV26" s="33"/>
      <c r="AX26" s="33"/>
      <c r="AZ26" s="33"/>
      <c r="BB26" s="33"/>
      <c r="BD26" s="33"/>
      <c r="BF26" s="33"/>
      <c r="BH26" s="33"/>
      <c r="BJ26" s="33"/>
      <c r="BL26" s="33"/>
      <c r="BN26" s="33"/>
      <c r="BO26" s="33"/>
      <c r="BP26" s="33"/>
      <c r="BQ26" s="33"/>
      <c r="BR26" s="33"/>
      <c r="BS26" s="33"/>
      <c r="BT26" s="33"/>
      <c r="BU26" s="33"/>
      <c r="BV26" s="33"/>
      <c r="BX26" s="33"/>
      <c r="BZ26" s="33"/>
      <c r="CA26" s="33"/>
      <c r="CB26" s="33"/>
      <c r="DH26" s="33"/>
      <c r="DN26" s="33"/>
      <c r="DP26" s="33"/>
      <c r="DR26" s="33"/>
      <c r="DT26" s="33"/>
      <c r="DV26" s="33"/>
      <c r="DX26" s="33"/>
      <c r="DZ26" s="33"/>
      <c r="EB26" s="33"/>
      <c r="ED26" s="33"/>
      <c r="EF26" s="33"/>
      <c r="EH26" s="33"/>
      <c r="EJ26" s="33"/>
      <c r="EL26" s="33"/>
      <c r="EN26" s="33"/>
      <c r="EP26" s="33"/>
      <c r="ER26" s="58"/>
      <c r="ES26" s="34"/>
      <c r="EX26" s="48"/>
      <c r="GW26" s="48"/>
      <c r="GX26" s="48"/>
      <c r="GY26" s="48"/>
      <c r="GZ26" s="48"/>
      <c r="HB26" s="48"/>
      <c r="HL26" s="48"/>
    </row>
    <row r="27" spans="1:220" ht="12.75">
      <c r="A27" s="46">
        <v>46</v>
      </c>
      <c r="B27" s="47">
        <v>2</v>
      </c>
      <c r="C27" s="109" t="s">
        <v>58</v>
      </c>
      <c r="E27" s="34">
        <v>3666</v>
      </c>
      <c r="F27" s="34">
        <v>7724</v>
      </c>
      <c r="G27" s="34">
        <v>3744</v>
      </c>
      <c r="H27" s="34">
        <v>7392</v>
      </c>
      <c r="I27" s="34">
        <v>3810</v>
      </c>
      <c r="J27" s="34">
        <v>7260</v>
      </c>
      <c r="K27" s="34">
        <v>3818</v>
      </c>
      <c r="L27" s="34">
        <v>7265</v>
      </c>
      <c r="M27" s="34">
        <v>3885</v>
      </c>
      <c r="N27" s="34">
        <v>7289</v>
      </c>
      <c r="O27" s="34">
        <v>3917</v>
      </c>
      <c r="P27" s="34">
        <v>7306</v>
      </c>
      <c r="Q27" s="34">
        <v>4012</v>
      </c>
      <c r="R27" s="34">
        <v>7308</v>
      </c>
      <c r="S27" s="34">
        <v>4121</v>
      </c>
      <c r="T27" s="34">
        <v>7287</v>
      </c>
      <c r="U27" s="34">
        <v>4166</v>
      </c>
      <c r="V27" s="34">
        <v>7293</v>
      </c>
      <c r="AL27" s="33"/>
      <c r="AN27" s="33"/>
      <c r="AP27" s="33"/>
      <c r="AR27" s="33"/>
      <c r="AT27" s="33"/>
      <c r="AV27" s="33"/>
      <c r="AX27" s="33"/>
      <c r="AZ27" s="33"/>
      <c r="BB27" s="33"/>
      <c r="BD27" s="33"/>
      <c r="BF27" s="33"/>
      <c r="BH27" s="33"/>
      <c r="BJ27" s="33"/>
      <c r="BL27" s="33"/>
      <c r="BN27" s="33"/>
      <c r="BO27" s="33"/>
      <c r="BP27" s="33"/>
      <c r="BQ27" s="33"/>
      <c r="BR27" s="33"/>
      <c r="BS27" s="33"/>
      <c r="BT27" s="33"/>
      <c r="BU27" s="33"/>
      <c r="BV27" s="33"/>
      <c r="BX27" s="33"/>
      <c r="BZ27" s="33"/>
      <c r="CA27" s="33"/>
      <c r="CB27" s="33"/>
      <c r="DH27" s="33"/>
      <c r="DN27" s="33"/>
      <c r="DP27" s="33"/>
      <c r="DR27" s="33"/>
      <c r="DT27" s="33"/>
      <c r="DV27" s="33"/>
      <c r="DX27" s="33"/>
      <c r="DZ27" s="33"/>
      <c r="EB27" s="33"/>
      <c r="ED27" s="33"/>
      <c r="EF27" s="33"/>
      <c r="EH27" s="33"/>
      <c r="EJ27" s="33"/>
      <c r="EL27" s="33"/>
      <c r="EN27" s="33"/>
      <c r="EP27" s="33"/>
      <c r="ER27" s="58"/>
      <c r="ES27" s="34"/>
      <c r="EX27" s="48"/>
      <c r="GW27" s="48"/>
      <c r="GX27" s="48"/>
      <c r="GY27" s="48"/>
      <c r="GZ27" s="48"/>
      <c r="HB27" s="48"/>
      <c r="HL27" s="48"/>
    </row>
    <row r="28" spans="1:220" ht="12.75">
      <c r="A28" s="46">
        <v>61</v>
      </c>
      <c r="B28" s="47">
        <v>2</v>
      </c>
      <c r="C28" s="109" t="s">
        <v>72</v>
      </c>
      <c r="E28" s="34">
        <v>10035</v>
      </c>
      <c r="F28" s="34">
        <v>14330</v>
      </c>
      <c r="G28" s="34">
        <v>10103</v>
      </c>
      <c r="H28" s="34">
        <v>14275</v>
      </c>
      <c r="I28" s="34">
        <v>10225</v>
      </c>
      <c r="J28" s="34">
        <v>14168</v>
      </c>
      <c r="K28" s="34">
        <v>10225</v>
      </c>
      <c r="L28" s="34">
        <v>14159</v>
      </c>
      <c r="M28" s="34">
        <v>10332</v>
      </c>
      <c r="N28" s="34">
        <v>14186</v>
      </c>
      <c r="O28" s="34">
        <v>10381</v>
      </c>
      <c r="P28" s="34">
        <v>14175</v>
      </c>
      <c r="Q28" s="34">
        <v>10421</v>
      </c>
      <c r="R28" s="34">
        <v>14164</v>
      </c>
      <c r="S28" s="34">
        <v>10501</v>
      </c>
      <c r="T28" s="34">
        <v>14122</v>
      </c>
      <c r="U28" s="34">
        <v>10564</v>
      </c>
      <c r="V28" s="34">
        <v>14149</v>
      </c>
      <c r="AL28" s="33"/>
      <c r="AN28" s="33"/>
      <c r="AP28" s="33"/>
      <c r="AR28" s="33"/>
      <c r="AT28" s="33"/>
      <c r="AV28" s="33"/>
      <c r="AX28" s="33"/>
      <c r="AZ28" s="33"/>
      <c r="BB28" s="33"/>
      <c r="BD28" s="33"/>
      <c r="BF28" s="33"/>
      <c r="BH28" s="33"/>
      <c r="BJ28" s="33"/>
      <c r="BL28" s="33"/>
      <c r="BN28" s="33"/>
      <c r="BO28" s="33"/>
      <c r="BP28" s="33"/>
      <c r="BQ28" s="33"/>
      <c r="BR28" s="33"/>
      <c r="BS28" s="33"/>
      <c r="BT28" s="33"/>
      <c r="BU28" s="33"/>
      <c r="BV28" s="33"/>
      <c r="BX28" s="33"/>
      <c r="BZ28" s="33"/>
      <c r="CA28" s="33"/>
      <c r="CB28" s="33"/>
      <c r="DH28" s="33"/>
      <c r="DN28" s="33"/>
      <c r="DP28" s="33"/>
      <c r="DR28" s="33"/>
      <c r="DT28" s="33"/>
      <c r="DV28" s="33"/>
      <c r="DX28" s="33"/>
      <c r="DZ28" s="33"/>
      <c r="EB28" s="33"/>
      <c r="ED28" s="33"/>
      <c r="EF28" s="33"/>
      <c r="EH28" s="33"/>
      <c r="EJ28" s="33"/>
      <c r="EL28" s="33"/>
      <c r="EN28" s="33"/>
      <c r="EP28" s="33"/>
      <c r="ER28" s="58"/>
      <c r="ES28" s="34"/>
      <c r="EX28" s="48"/>
      <c r="GW28" s="48"/>
      <c r="GX28" s="48"/>
      <c r="GY28" s="48"/>
      <c r="GZ28" s="48"/>
      <c r="HB28" s="48"/>
      <c r="HL28" s="48"/>
    </row>
    <row r="29" spans="1:220" ht="12.75">
      <c r="A29" s="46">
        <v>70</v>
      </c>
      <c r="B29" s="47">
        <v>2</v>
      </c>
      <c r="C29" s="109" t="s">
        <v>81</v>
      </c>
      <c r="E29" s="34">
        <v>14432</v>
      </c>
      <c r="F29" s="34">
        <v>22419</v>
      </c>
      <c r="G29" s="34">
        <v>14651</v>
      </c>
      <c r="H29" s="34">
        <v>22508</v>
      </c>
      <c r="I29" s="34">
        <v>14950</v>
      </c>
      <c r="J29" s="34">
        <v>22568</v>
      </c>
      <c r="K29" s="34">
        <v>14976</v>
      </c>
      <c r="L29" s="34">
        <v>22579</v>
      </c>
      <c r="M29" s="34">
        <v>15156</v>
      </c>
      <c r="N29" s="34">
        <v>22614</v>
      </c>
      <c r="O29" s="34">
        <v>15274</v>
      </c>
      <c r="P29" s="34">
        <v>22623</v>
      </c>
      <c r="Q29" s="34">
        <v>15522</v>
      </c>
      <c r="R29" s="34">
        <v>22691</v>
      </c>
      <c r="S29" s="34">
        <v>15794</v>
      </c>
      <c r="T29" s="34">
        <v>22767</v>
      </c>
      <c r="U29" s="34">
        <v>15881</v>
      </c>
      <c r="V29" s="34">
        <v>22789</v>
      </c>
      <c r="AL29" s="33"/>
      <c r="AN29" s="33"/>
      <c r="AP29" s="33"/>
      <c r="AR29" s="33"/>
      <c r="AT29" s="33"/>
      <c r="AV29" s="33"/>
      <c r="AX29" s="33"/>
      <c r="AZ29" s="33"/>
      <c r="BB29" s="33"/>
      <c r="BD29" s="33"/>
      <c r="BF29" s="33"/>
      <c r="BH29" s="33"/>
      <c r="BJ29" s="33"/>
      <c r="BL29" s="33"/>
      <c r="BN29" s="33"/>
      <c r="BO29" s="33"/>
      <c r="BP29" s="33"/>
      <c r="BQ29" s="33"/>
      <c r="BR29" s="33"/>
      <c r="BS29" s="33"/>
      <c r="BT29" s="33"/>
      <c r="BU29" s="33"/>
      <c r="BV29" s="33"/>
      <c r="BX29" s="33"/>
      <c r="BZ29" s="33"/>
      <c r="CA29" s="33"/>
      <c r="CB29" s="33"/>
      <c r="DH29" s="33"/>
      <c r="DN29" s="33"/>
      <c r="DP29" s="33"/>
      <c r="DR29" s="33"/>
      <c r="DT29" s="33"/>
      <c r="DV29" s="33"/>
      <c r="DX29" s="33"/>
      <c r="DZ29" s="33"/>
      <c r="EB29" s="33"/>
      <c r="ED29" s="33"/>
      <c r="EF29" s="33"/>
      <c r="EH29" s="33"/>
      <c r="EJ29" s="33"/>
      <c r="EL29" s="33"/>
      <c r="EN29" s="33"/>
      <c r="EP29" s="33"/>
      <c r="ER29" s="58"/>
      <c r="ES29" s="34"/>
      <c r="EX29" s="48"/>
      <c r="GW29" s="48"/>
      <c r="GX29" s="48"/>
      <c r="GY29" s="48"/>
      <c r="GZ29" s="48"/>
      <c r="HB29" s="48"/>
      <c r="HL29" s="48"/>
    </row>
    <row r="30" spans="1:220" ht="12.75">
      <c r="A30" s="46">
        <v>75</v>
      </c>
      <c r="B30" s="47">
        <v>2</v>
      </c>
      <c r="C30" s="109" t="s">
        <v>86</v>
      </c>
      <c r="D30" s="42" t="s">
        <v>20</v>
      </c>
      <c r="E30" s="34">
        <v>2945</v>
      </c>
      <c r="F30" s="34">
        <v>5613</v>
      </c>
      <c r="G30" s="34">
        <v>2971</v>
      </c>
      <c r="H30" s="34">
        <v>5577</v>
      </c>
      <c r="I30" s="34">
        <v>3048</v>
      </c>
      <c r="J30" s="34">
        <v>5560</v>
      </c>
      <c r="K30" s="34">
        <v>3056</v>
      </c>
      <c r="L30" s="34">
        <v>5569</v>
      </c>
      <c r="M30" s="34">
        <v>3083</v>
      </c>
      <c r="N30" s="34">
        <v>5479</v>
      </c>
      <c r="O30" s="34">
        <v>3119</v>
      </c>
      <c r="P30" s="34">
        <v>5468</v>
      </c>
      <c r="Q30" s="34">
        <v>3158</v>
      </c>
      <c r="R30" s="34">
        <v>5474</v>
      </c>
      <c r="S30" s="34">
        <v>3201</v>
      </c>
      <c r="T30" s="34">
        <v>5469</v>
      </c>
      <c r="U30" s="34">
        <v>3217</v>
      </c>
      <c r="V30" s="34">
        <v>5465</v>
      </c>
      <c r="AL30" s="33"/>
      <c r="AN30" s="33"/>
      <c r="AP30" s="33"/>
      <c r="AR30" s="33"/>
      <c r="AT30" s="33"/>
      <c r="AV30" s="33"/>
      <c r="AX30" s="33"/>
      <c r="AZ30" s="33"/>
      <c r="BB30" s="33"/>
      <c r="BD30" s="33"/>
      <c r="BF30" s="33"/>
      <c r="BH30" s="33"/>
      <c r="BJ30" s="33"/>
      <c r="BL30" s="33"/>
      <c r="BN30" s="33"/>
      <c r="BO30" s="33"/>
      <c r="BP30" s="33"/>
      <c r="BQ30" s="33"/>
      <c r="BR30" s="33"/>
      <c r="BS30" s="33"/>
      <c r="BT30" s="33"/>
      <c r="BU30" s="33"/>
      <c r="BV30" s="33"/>
      <c r="BX30" s="33"/>
      <c r="BZ30" s="33"/>
      <c r="CA30" s="33"/>
      <c r="CB30" s="33"/>
      <c r="DH30" s="33"/>
      <c r="DN30" s="33"/>
      <c r="DP30" s="33"/>
      <c r="DR30" s="33"/>
      <c r="DT30" s="33"/>
      <c r="DV30" s="33"/>
      <c r="DX30" s="33"/>
      <c r="DZ30" s="33"/>
      <c r="EB30" s="33"/>
      <c r="ED30" s="33"/>
      <c r="EF30" s="33"/>
      <c r="EH30" s="33"/>
      <c r="EJ30" s="33"/>
      <c r="EL30" s="33"/>
      <c r="EN30" s="33"/>
      <c r="EP30" s="33"/>
      <c r="ER30" s="58"/>
      <c r="ES30" s="34"/>
      <c r="EX30" s="48"/>
      <c r="GW30" s="48"/>
      <c r="GX30" s="48"/>
      <c r="GY30" s="48"/>
      <c r="GZ30" s="48"/>
      <c r="HB30" s="48"/>
      <c r="HL30" s="48"/>
    </row>
    <row r="31" spans="1:220" ht="12.75">
      <c r="A31" s="46">
        <v>80</v>
      </c>
      <c r="B31" s="47">
        <v>2</v>
      </c>
      <c r="C31" s="109" t="s">
        <v>91</v>
      </c>
      <c r="D31" s="42" t="s">
        <v>23</v>
      </c>
      <c r="E31" s="34">
        <v>3981</v>
      </c>
      <c r="F31" s="34">
        <v>7334</v>
      </c>
      <c r="G31" s="34">
        <v>4030</v>
      </c>
      <c r="H31" s="34">
        <v>7306</v>
      </c>
      <c r="I31" s="34">
        <v>4093</v>
      </c>
      <c r="J31" s="34">
        <v>7253</v>
      </c>
      <c r="K31" s="34">
        <v>4098</v>
      </c>
      <c r="L31" s="34">
        <v>7254</v>
      </c>
      <c r="M31" s="34">
        <v>4137</v>
      </c>
      <c r="N31" s="34">
        <v>7228</v>
      </c>
      <c r="O31" s="34">
        <v>4180</v>
      </c>
      <c r="P31" s="34">
        <v>7228</v>
      </c>
      <c r="Q31" s="34">
        <v>4221</v>
      </c>
      <c r="R31" s="34">
        <v>7206</v>
      </c>
      <c r="S31" s="34">
        <v>4267</v>
      </c>
      <c r="T31" s="34">
        <v>7183</v>
      </c>
      <c r="U31" s="34">
        <v>4312</v>
      </c>
      <c r="V31" s="34">
        <v>7184</v>
      </c>
      <c r="AL31" s="33"/>
      <c r="AN31" s="33"/>
      <c r="AP31" s="33"/>
      <c r="AR31" s="33"/>
      <c r="AT31" s="33"/>
      <c r="AV31" s="33"/>
      <c r="AX31" s="33"/>
      <c r="AZ31" s="33"/>
      <c r="BB31" s="33"/>
      <c r="BD31" s="33"/>
      <c r="BF31" s="33"/>
      <c r="BH31" s="33"/>
      <c r="BJ31" s="33"/>
      <c r="BL31" s="33"/>
      <c r="BN31" s="33"/>
      <c r="BO31" s="33"/>
      <c r="BP31" s="33"/>
      <c r="BQ31" s="33"/>
      <c r="BR31" s="33"/>
      <c r="BS31" s="33"/>
      <c r="BT31" s="33"/>
      <c r="BU31" s="33"/>
      <c r="BV31" s="33"/>
      <c r="BX31" s="33"/>
      <c r="BZ31" s="33"/>
      <c r="CA31" s="33"/>
      <c r="CB31" s="33"/>
      <c r="DH31" s="33"/>
      <c r="DN31" s="33"/>
      <c r="DP31" s="33"/>
      <c r="DR31" s="33"/>
      <c r="DT31" s="33"/>
      <c r="DV31" s="33"/>
      <c r="DX31" s="33"/>
      <c r="DZ31" s="33"/>
      <c r="EB31" s="33"/>
      <c r="ED31" s="33"/>
      <c r="EF31" s="33"/>
      <c r="EH31" s="33"/>
      <c r="EJ31" s="33"/>
      <c r="EL31" s="33"/>
      <c r="EN31" s="33"/>
      <c r="EP31" s="33"/>
      <c r="ER31" s="58"/>
      <c r="ES31" s="34"/>
      <c r="EX31" s="48"/>
      <c r="GW31" s="48"/>
      <c r="GX31" s="48"/>
      <c r="GY31" s="48"/>
      <c r="GZ31" s="48"/>
      <c r="HB31" s="48"/>
      <c r="HL31" s="48"/>
    </row>
    <row r="32" spans="1:246" s="95" customFormat="1" ht="12.75">
      <c r="A32" s="93"/>
      <c r="B32" s="94"/>
      <c r="C32" s="110" t="s">
        <v>105</v>
      </c>
      <c r="D32" s="94"/>
      <c r="E32" s="96">
        <f aca="true" t="shared" si="19" ref="E32:T32">SUM(E17:E31)</f>
        <v>116635</v>
      </c>
      <c r="F32" s="96">
        <f t="shared" si="19"/>
        <v>191739</v>
      </c>
      <c r="G32" s="96">
        <f t="shared" si="19"/>
        <v>118038</v>
      </c>
      <c r="H32" s="96">
        <f t="shared" si="19"/>
        <v>191314</v>
      </c>
      <c r="I32" s="96">
        <f t="shared" si="19"/>
        <v>120326</v>
      </c>
      <c r="J32" s="96">
        <f t="shared" si="19"/>
        <v>190627</v>
      </c>
      <c r="K32" s="96">
        <f t="shared" si="19"/>
        <v>120425</v>
      </c>
      <c r="L32" s="96">
        <f t="shared" si="19"/>
        <v>190635</v>
      </c>
      <c r="M32" s="96">
        <f t="shared" si="19"/>
        <v>121760</v>
      </c>
      <c r="N32" s="96">
        <f t="shared" si="19"/>
        <v>190473</v>
      </c>
      <c r="O32" s="96">
        <f t="shared" si="19"/>
        <v>122628</v>
      </c>
      <c r="P32" s="96">
        <f t="shared" si="19"/>
        <v>190461</v>
      </c>
      <c r="Q32" s="96">
        <f t="shared" si="19"/>
        <v>124357</v>
      </c>
      <c r="R32" s="96">
        <f t="shared" si="19"/>
        <v>190660</v>
      </c>
      <c r="S32" s="96">
        <f t="shared" si="19"/>
        <v>126406</v>
      </c>
      <c r="T32" s="96">
        <f t="shared" si="19"/>
        <v>191009</v>
      </c>
      <c r="U32" s="96">
        <f aca="true" t="shared" si="20" ref="U32:Z32">SUM(U17:U31)</f>
        <v>127306</v>
      </c>
      <c r="V32" s="96">
        <f t="shared" si="20"/>
        <v>191280</v>
      </c>
      <c r="W32" s="96">
        <f t="shared" si="20"/>
        <v>0</v>
      </c>
      <c r="X32" s="96">
        <f t="shared" si="20"/>
        <v>0</v>
      </c>
      <c r="Y32" s="96">
        <f t="shared" si="20"/>
        <v>0</v>
      </c>
      <c r="Z32" s="96">
        <f t="shared" si="20"/>
        <v>0</v>
      </c>
      <c r="AA32" s="96">
        <f aca="true" t="shared" si="21" ref="AA32:AF32">SUM(AA17:AA31)</f>
        <v>0</v>
      </c>
      <c r="AB32" s="96">
        <f t="shared" si="21"/>
        <v>0</v>
      </c>
      <c r="AC32" s="96">
        <f t="shared" si="21"/>
        <v>0</v>
      </c>
      <c r="AD32" s="96">
        <f t="shared" si="21"/>
        <v>0</v>
      </c>
      <c r="AE32" s="96">
        <f t="shared" si="21"/>
        <v>0</v>
      </c>
      <c r="AF32" s="96">
        <f t="shared" si="21"/>
        <v>0</v>
      </c>
      <c r="AG32" s="96">
        <f>SUM(AG17:AG31)</f>
        <v>0</v>
      </c>
      <c r="AH32" s="96">
        <f>SUM(AH17:AH31)</f>
        <v>0</v>
      </c>
      <c r="AI32" s="96">
        <f>SUM(AI17:AI31)</f>
        <v>0</v>
      </c>
      <c r="AJ32" s="96">
        <f>SUM(AJ17:AJ31)</f>
        <v>0</v>
      </c>
      <c r="AK32" s="96">
        <f aca="true" t="shared" si="22" ref="AK32:AT32">SUM(AK17:AK31)</f>
        <v>0</v>
      </c>
      <c r="AL32" s="96">
        <f t="shared" si="22"/>
        <v>0</v>
      </c>
      <c r="AM32" s="96">
        <f t="shared" si="22"/>
        <v>0</v>
      </c>
      <c r="AN32" s="96">
        <f t="shared" si="22"/>
        <v>0</v>
      </c>
      <c r="AO32" s="96">
        <f t="shared" si="22"/>
        <v>0</v>
      </c>
      <c r="AP32" s="96">
        <f t="shared" si="22"/>
        <v>0</v>
      </c>
      <c r="AQ32" s="96">
        <f t="shared" si="22"/>
        <v>0</v>
      </c>
      <c r="AR32" s="96">
        <f t="shared" si="22"/>
        <v>0</v>
      </c>
      <c r="AS32" s="96">
        <f t="shared" si="22"/>
        <v>0</v>
      </c>
      <c r="AT32" s="96">
        <f t="shared" si="22"/>
        <v>0</v>
      </c>
      <c r="AU32" s="96">
        <f aca="true" t="shared" si="23" ref="AU32:AZ32">SUM(AU17:AU31)</f>
        <v>0</v>
      </c>
      <c r="AV32" s="96">
        <f t="shared" si="23"/>
        <v>0</v>
      </c>
      <c r="AW32" s="96">
        <f t="shared" si="23"/>
        <v>0</v>
      </c>
      <c r="AX32" s="96">
        <f t="shared" si="23"/>
        <v>0</v>
      </c>
      <c r="AY32" s="96">
        <f t="shared" si="23"/>
        <v>0</v>
      </c>
      <c r="AZ32" s="96">
        <f t="shared" si="23"/>
        <v>0</v>
      </c>
      <c r="BA32" s="96">
        <f aca="true" t="shared" si="24" ref="BA32:BF32">SUM(BA17:BA31)</f>
        <v>0</v>
      </c>
      <c r="BB32" s="96">
        <f t="shared" si="24"/>
        <v>0</v>
      </c>
      <c r="BC32" s="96">
        <f t="shared" si="24"/>
        <v>0</v>
      </c>
      <c r="BD32" s="96">
        <f t="shared" si="24"/>
        <v>0</v>
      </c>
      <c r="BE32" s="96">
        <f t="shared" si="24"/>
        <v>0</v>
      </c>
      <c r="BF32" s="96">
        <f t="shared" si="24"/>
        <v>0</v>
      </c>
      <c r="BG32" s="96">
        <f aca="true" t="shared" si="25" ref="BG32:BL32">SUM(BG17:BG31)</f>
        <v>0</v>
      </c>
      <c r="BH32" s="96">
        <f t="shared" si="25"/>
        <v>0</v>
      </c>
      <c r="BI32" s="96">
        <f t="shared" si="25"/>
        <v>0</v>
      </c>
      <c r="BJ32" s="96">
        <f t="shared" si="25"/>
        <v>0</v>
      </c>
      <c r="BK32" s="96">
        <f t="shared" si="25"/>
        <v>0</v>
      </c>
      <c r="BL32" s="96">
        <f t="shared" si="25"/>
        <v>0</v>
      </c>
      <c r="BM32" s="96">
        <f aca="true" t="shared" si="26" ref="BM32:BR32">SUM(BM17:BM31)</f>
        <v>0</v>
      </c>
      <c r="BN32" s="96">
        <f t="shared" si="26"/>
        <v>0</v>
      </c>
      <c r="BO32" s="96">
        <f t="shared" si="26"/>
        <v>0</v>
      </c>
      <c r="BP32" s="96">
        <f t="shared" si="26"/>
        <v>0</v>
      </c>
      <c r="BQ32" s="96">
        <f t="shared" si="26"/>
        <v>0</v>
      </c>
      <c r="BR32" s="96">
        <f t="shared" si="26"/>
        <v>0</v>
      </c>
      <c r="BS32" s="96">
        <f aca="true" t="shared" si="27" ref="BS32:BZ32">SUM(BS17:BS31)</f>
        <v>0</v>
      </c>
      <c r="BT32" s="96">
        <f t="shared" si="27"/>
        <v>0</v>
      </c>
      <c r="BU32" s="96">
        <f t="shared" si="27"/>
        <v>0</v>
      </c>
      <c r="BV32" s="96">
        <f t="shared" si="27"/>
        <v>0</v>
      </c>
      <c r="BW32" s="96">
        <f t="shared" si="27"/>
        <v>0</v>
      </c>
      <c r="BX32" s="96">
        <f t="shared" si="27"/>
        <v>0</v>
      </c>
      <c r="BY32" s="96">
        <f t="shared" si="27"/>
        <v>0</v>
      </c>
      <c r="BZ32" s="96">
        <f t="shared" si="27"/>
        <v>0</v>
      </c>
      <c r="CA32" s="96">
        <f aca="true" t="shared" si="28" ref="CA32:CF32">SUM(CA17:CA31)</f>
        <v>0</v>
      </c>
      <c r="CB32" s="96">
        <f t="shared" si="28"/>
        <v>0</v>
      </c>
      <c r="CC32" s="96">
        <f t="shared" si="28"/>
        <v>0</v>
      </c>
      <c r="CD32" s="96">
        <f t="shared" si="28"/>
        <v>0</v>
      </c>
      <c r="CE32" s="96">
        <f t="shared" si="28"/>
        <v>0</v>
      </c>
      <c r="CF32" s="96">
        <f t="shared" si="28"/>
        <v>0</v>
      </c>
      <c r="CG32" s="96">
        <f aca="true" t="shared" si="29" ref="CG32:CL32">SUM(CG17:CG31)</f>
        <v>0</v>
      </c>
      <c r="CH32" s="96">
        <f t="shared" si="29"/>
        <v>0</v>
      </c>
      <c r="CI32" s="96">
        <f t="shared" si="29"/>
        <v>0</v>
      </c>
      <c r="CJ32" s="96">
        <f t="shared" si="29"/>
        <v>0</v>
      </c>
      <c r="CK32" s="96">
        <f t="shared" si="29"/>
        <v>0</v>
      </c>
      <c r="CL32" s="96">
        <f t="shared" si="29"/>
        <v>0</v>
      </c>
      <c r="CM32" s="96">
        <f aca="true" t="shared" si="30" ref="CM32:CR32">SUM(CM17:CM31)</f>
        <v>0</v>
      </c>
      <c r="CN32" s="96">
        <f t="shared" si="30"/>
        <v>0</v>
      </c>
      <c r="CO32" s="96">
        <f t="shared" si="30"/>
        <v>0</v>
      </c>
      <c r="CP32" s="96">
        <f t="shared" si="30"/>
        <v>0</v>
      </c>
      <c r="CQ32" s="96">
        <f t="shared" si="30"/>
        <v>0</v>
      </c>
      <c r="CR32" s="96">
        <f t="shared" si="30"/>
        <v>0</v>
      </c>
      <c r="CS32" s="96">
        <f aca="true" t="shared" si="31" ref="CS32:DF32">SUM(CS17:CS31)</f>
        <v>0</v>
      </c>
      <c r="CT32" s="96">
        <f t="shared" si="31"/>
        <v>0</v>
      </c>
      <c r="CU32" s="96">
        <f t="shared" si="31"/>
        <v>0</v>
      </c>
      <c r="CV32" s="96">
        <f t="shared" si="31"/>
        <v>0</v>
      </c>
      <c r="CW32" s="96">
        <f t="shared" si="31"/>
        <v>0</v>
      </c>
      <c r="CX32" s="96">
        <f t="shared" si="31"/>
        <v>0</v>
      </c>
      <c r="CY32" s="96">
        <f t="shared" si="31"/>
        <v>0</v>
      </c>
      <c r="CZ32" s="96">
        <f t="shared" si="31"/>
        <v>0</v>
      </c>
      <c r="DA32" s="95">
        <f t="shared" si="31"/>
        <v>0</v>
      </c>
      <c r="DB32" s="95">
        <f t="shared" si="31"/>
        <v>0</v>
      </c>
      <c r="DC32" s="97">
        <f t="shared" si="31"/>
        <v>0</v>
      </c>
      <c r="DD32" s="97">
        <f t="shared" si="31"/>
        <v>0</v>
      </c>
      <c r="DE32" s="95">
        <f t="shared" si="31"/>
        <v>0</v>
      </c>
      <c r="DF32" s="95">
        <f t="shared" si="31"/>
        <v>0</v>
      </c>
      <c r="DG32" s="95">
        <f aca="true" t="shared" si="32" ref="DG32:DL32">SUM(DG17:DG31)</f>
        <v>0</v>
      </c>
      <c r="DH32" s="95">
        <f t="shared" si="32"/>
        <v>0</v>
      </c>
      <c r="DI32" s="95">
        <f t="shared" si="32"/>
        <v>0</v>
      </c>
      <c r="DJ32" s="95">
        <f t="shared" si="32"/>
        <v>0</v>
      </c>
      <c r="DK32" s="96">
        <f t="shared" si="32"/>
        <v>0</v>
      </c>
      <c r="DL32" s="96">
        <f t="shared" si="32"/>
        <v>0</v>
      </c>
      <c r="DM32" s="96">
        <f aca="true" t="shared" si="33" ref="DM32:EB32">SUM(DM17:DM31)</f>
        <v>0</v>
      </c>
      <c r="DN32" s="96">
        <f t="shared" si="33"/>
        <v>0</v>
      </c>
      <c r="DO32" s="96">
        <f t="shared" si="33"/>
        <v>0</v>
      </c>
      <c r="DP32" s="96">
        <f t="shared" si="33"/>
        <v>0</v>
      </c>
      <c r="DQ32" s="96">
        <f>SUM(DQ17:DQ31)</f>
        <v>0</v>
      </c>
      <c r="DR32" s="96">
        <f>SUM(DR17:DR31)</f>
        <v>0</v>
      </c>
      <c r="DS32" s="96">
        <f t="shared" si="33"/>
        <v>0</v>
      </c>
      <c r="DT32" s="96">
        <f t="shared" si="33"/>
        <v>0</v>
      </c>
      <c r="DU32" s="96">
        <f t="shared" si="33"/>
        <v>0</v>
      </c>
      <c r="DV32" s="96">
        <f t="shared" si="33"/>
        <v>0</v>
      </c>
      <c r="DW32" s="96">
        <f t="shared" si="33"/>
        <v>0</v>
      </c>
      <c r="DX32" s="96">
        <f t="shared" si="33"/>
        <v>0</v>
      </c>
      <c r="DY32" s="96">
        <f t="shared" si="33"/>
        <v>0</v>
      </c>
      <c r="DZ32" s="96">
        <f t="shared" si="33"/>
        <v>0</v>
      </c>
      <c r="EA32" s="96">
        <f t="shared" si="33"/>
        <v>0</v>
      </c>
      <c r="EB32" s="96">
        <f t="shared" si="33"/>
        <v>0</v>
      </c>
      <c r="EC32" s="96">
        <f aca="true" t="shared" si="34" ref="EC32:FH32">SUM(EC17:EC31)</f>
        <v>0</v>
      </c>
      <c r="ED32" s="96">
        <f t="shared" si="34"/>
        <v>0</v>
      </c>
      <c r="EE32" s="96">
        <f t="shared" si="34"/>
        <v>0</v>
      </c>
      <c r="EF32" s="96">
        <f t="shared" si="34"/>
        <v>0</v>
      </c>
      <c r="EG32" s="96">
        <f t="shared" si="34"/>
        <v>0</v>
      </c>
      <c r="EH32" s="96">
        <f t="shared" si="34"/>
        <v>0</v>
      </c>
      <c r="EI32" s="96">
        <f t="shared" si="34"/>
        <v>0</v>
      </c>
      <c r="EJ32" s="96">
        <f t="shared" si="34"/>
        <v>0</v>
      </c>
      <c r="EK32" s="96">
        <f t="shared" si="34"/>
        <v>0</v>
      </c>
      <c r="EL32" s="96">
        <f t="shared" si="34"/>
        <v>0</v>
      </c>
      <c r="EM32" s="96">
        <f t="shared" si="34"/>
        <v>0</v>
      </c>
      <c r="EN32" s="96">
        <f t="shared" si="34"/>
        <v>0</v>
      </c>
      <c r="EO32" s="96">
        <f t="shared" si="34"/>
        <v>0</v>
      </c>
      <c r="EP32" s="96">
        <f t="shared" si="34"/>
        <v>0</v>
      </c>
      <c r="EQ32" s="96">
        <f t="shared" si="34"/>
        <v>0</v>
      </c>
      <c r="ER32" s="98">
        <f t="shared" si="34"/>
        <v>0</v>
      </c>
      <c r="ES32" s="96">
        <f t="shared" si="34"/>
        <v>0</v>
      </c>
      <c r="ET32" s="96">
        <f t="shared" si="34"/>
        <v>0</v>
      </c>
      <c r="EU32" s="96">
        <f t="shared" si="34"/>
        <v>0</v>
      </c>
      <c r="EV32" s="96">
        <f t="shared" si="34"/>
        <v>0</v>
      </c>
      <c r="EW32" s="96">
        <f t="shared" si="34"/>
        <v>0</v>
      </c>
      <c r="EX32" s="96">
        <f t="shared" si="34"/>
        <v>0</v>
      </c>
      <c r="EY32" s="96">
        <f t="shared" si="34"/>
        <v>0</v>
      </c>
      <c r="EZ32" s="96">
        <f t="shared" si="34"/>
        <v>0</v>
      </c>
      <c r="FA32" s="96">
        <f t="shared" si="34"/>
        <v>0</v>
      </c>
      <c r="FB32" s="96">
        <f t="shared" si="34"/>
        <v>0</v>
      </c>
      <c r="FC32" s="96">
        <f t="shared" si="34"/>
        <v>0</v>
      </c>
      <c r="FD32" s="96">
        <f t="shared" si="34"/>
        <v>0</v>
      </c>
      <c r="FE32" s="96">
        <f t="shared" si="34"/>
        <v>0</v>
      </c>
      <c r="FF32" s="96">
        <f t="shared" si="34"/>
        <v>0</v>
      </c>
      <c r="FG32" s="96">
        <f t="shared" si="34"/>
        <v>0</v>
      </c>
      <c r="FH32" s="96">
        <f t="shared" si="34"/>
        <v>0</v>
      </c>
      <c r="FI32" s="96">
        <f aca="true" t="shared" si="35" ref="FI32:GN32">SUM(FI17:FI31)</f>
        <v>0</v>
      </c>
      <c r="FJ32" s="96">
        <f t="shared" si="35"/>
        <v>0</v>
      </c>
      <c r="FK32" s="96">
        <f t="shared" si="35"/>
        <v>0</v>
      </c>
      <c r="FL32" s="96">
        <f t="shared" si="35"/>
        <v>0</v>
      </c>
      <c r="FM32" s="96">
        <f t="shared" si="35"/>
        <v>0</v>
      </c>
      <c r="FN32" s="96">
        <f t="shared" si="35"/>
        <v>0</v>
      </c>
      <c r="FO32" s="96">
        <f t="shared" si="35"/>
        <v>0</v>
      </c>
      <c r="FP32" s="96">
        <f t="shared" si="35"/>
        <v>0</v>
      </c>
      <c r="FQ32" s="96">
        <f t="shared" si="35"/>
        <v>0</v>
      </c>
      <c r="FR32" s="96">
        <f t="shared" si="35"/>
        <v>0</v>
      </c>
      <c r="FS32" s="96">
        <f t="shared" si="35"/>
        <v>0</v>
      </c>
      <c r="FT32" s="96">
        <f t="shared" si="35"/>
        <v>0</v>
      </c>
      <c r="FU32" s="96">
        <f t="shared" si="35"/>
        <v>0</v>
      </c>
      <c r="FV32" s="96">
        <f t="shared" si="35"/>
        <v>0</v>
      </c>
      <c r="FW32" s="96">
        <f t="shared" si="35"/>
        <v>0</v>
      </c>
      <c r="FX32" s="96">
        <f t="shared" si="35"/>
        <v>0</v>
      </c>
      <c r="FY32" s="96">
        <f t="shared" si="35"/>
        <v>0</v>
      </c>
      <c r="FZ32" s="96">
        <f t="shared" si="35"/>
        <v>0</v>
      </c>
      <c r="GA32" s="96">
        <f t="shared" si="35"/>
        <v>0</v>
      </c>
      <c r="GB32" s="96">
        <f t="shared" si="35"/>
        <v>0</v>
      </c>
      <c r="GC32" s="96">
        <f t="shared" si="35"/>
        <v>0</v>
      </c>
      <c r="GD32" s="96">
        <f t="shared" si="35"/>
        <v>0</v>
      </c>
      <c r="GE32" s="96">
        <f t="shared" si="35"/>
        <v>0</v>
      </c>
      <c r="GF32" s="96">
        <f t="shared" si="35"/>
        <v>0</v>
      </c>
      <c r="GG32" s="96">
        <f t="shared" si="35"/>
        <v>0</v>
      </c>
      <c r="GH32" s="96">
        <f t="shared" si="35"/>
        <v>0</v>
      </c>
      <c r="GI32" s="96">
        <f t="shared" si="35"/>
        <v>0</v>
      </c>
      <c r="GJ32" s="96">
        <f t="shared" si="35"/>
        <v>0</v>
      </c>
      <c r="GK32" s="96">
        <f t="shared" si="35"/>
        <v>0</v>
      </c>
      <c r="GL32" s="96">
        <f t="shared" si="35"/>
        <v>0</v>
      </c>
      <c r="GM32" s="96">
        <f t="shared" si="35"/>
        <v>0</v>
      </c>
      <c r="GN32" s="96">
        <f t="shared" si="35"/>
        <v>0</v>
      </c>
      <c r="GO32" s="96">
        <f aca="true" t="shared" si="36" ref="GO32:HT32">SUM(GO17:GO31)</f>
        <v>0</v>
      </c>
      <c r="GP32" s="96">
        <f t="shared" si="36"/>
        <v>0</v>
      </c>
      <c r="GQ32" s="96">
        <f t="shared" si="36"/>
        <v>0</v>
      </c>
      <c r="GR32" s="96">
        <f t="shared" si="36"/>
        <v>0</v>
      </c>
      <c r="GS32" s="96">
        <f t="shared" si="36"/>
        <v>0</v>
      </c>
      <c r="GT32" s="96">
        <f t="shared" si="36"/>
        <v>0</v>
      </c>
      <c r="GU32" s="96">
        <f t="shared" si="36"/>
        <v>0</v>
      </c>
      <c r="GV32" s="96">
        <f t="shared" si="36"/>
        <v>0</v>
      </c>
      <c r="GW32" s="96">
        <f t="shared" si="36"/>
        <v>0</v>
      </c>
      <c r="GX32" s="96">
        <f t="shared" si="36"/>
        <v>0</v>
      </c>
      <c r="GY32" s="96">
        <f t="shared" si="36"/>
        <v>0</v>
      </c>
      <c r="GZ32" s="96">
        <f t="shared" si="36"/>
        <v>0</v>
      </c>
      <c r="HA32" s="96">
        <f t="shared" si="36"/>
        <v>0</v>
      </c>
      <c r="HB32" s="96">
        <f t="shared" si="36"/>
        <v>0</v>
      </c>
      <c r="HC32" s="96">
        <f t="shared" si="36"/>
        <v>0</v>
      </c>
      <c r="HD32" s="96">
        <f t="shared" si="36"/>
        <v>0</v>
      </c>
      <c r="HE32" s="96">
        <f t="shared" si="36"/>
        <v>0</v>
      </c>
      <c r="HF32" s="96">
        <f t="shared" si="36"/>
        <v>0</v>
      </c>
      <c r="HG32" s="96">
        <f t="shared" si="36"/>
        <v>0</v>
      </c>
      <c r="HH32" s="96">
        <f t="shared" si="36"/>
        <v>0</v>
      </c>
      <c r="HI32" s="96">
        <f t="shared" si="36"/>
        <v>0</v>
      </c>
      <c r="HJ32" s="96">
        <f t="shared" si="36"/>
        <v>0</v>
      </c>
      <c r="HK32" s="96">
        <f t="shared" si="36"/>
        <v>0</v>
      </c>
      <c r="HL32" s="96">
        <f t="shared" si="36"/>
        <v>0</v>
      </c>
      <c r="HM32" s="96">
        <f t="shared" si="36"/>
        <v>0</v>
      </c>
      <c r="HN32" s="96">
        <f t="shared" si="36"/>
        <v>0</v>
      </c>
      <c r="HO32" s="96">
        <f t="shared" si="36"/>
        <v>0</v>
      </c>
      <c r="HP32" s="96">
        <f t="shared" si="36"/>
        <v>0</v>
      </c>
      <c r="HQ32" s="96">
        <f t="shared" si="36"/>
        <v>0</v>
      </c>
      <c r="HR32" s="96">
        <f t="shared" si="36"/>
        <v>0</v>
      </c>
      <c r="HS32" s="96">
        <f t="shared" si="36"/>
        <v>0</v>
      </c>
      <c r="HT32" s="96">
        <f t="shared" si="36"/>
        <v>0</v>
      </c>
      <c r="HU32" s="96">
        <f aca="true" t="shared" si="37" ref="HU32:IL32">SUM(HU17:HU31)</f>
        <v>0</v>
      </c>
      <c r="HV32" s="96">
        <f t="shared" si="37"/>
        <v>0</v>
      </c>
      <c r="HW32" s="96">
        <f t="shared" si="37"/>
        <v>0</v>
      </c>
      <c r="HX32" s="96">
        <f t="shared" si="37"/>
        <v>0</v>
      </c>
      <c r="HY32" s="96">
        <f t="shared" si="37"/>
        <v>0</v>
      </c>
      <c r="HZ32" s="96">
        <f t="shared" si="37"/>
        <v>0</v>
      </c>
      <c r="IA32" s="96">
        <f t="shared" si="37"/>
        <v>0</v>
      </c>
      <c r="IB32" s="96">
        <f t="shared" si="37"/>
        <v>0</v>
      </c>
      <c r="IC32" s="96">
        <f t="shared" si="37"/>
        <v>0</v>
      </c>
      <c r="ID32" s="96">
        <f t="shared" si="37"/>
        <v>0</v>
      </c>
      <c r="IE32" s="96">
        <f t="shared" si="37"/>
        <v>0</v>
      </c>
      <c r="IF32" s="96">
        <f t="shared" si="37"/>
        <v>0</v>
      </c>
      <c r="IG32" s="96">
        <f t="shared" si="37"/>
        <v>0</v>
      </c>
      <c r="IH32" s="96">
        <f t="shared" si="37"/>
        <v>0</v>
      </c>
      <c r="II32" s="96">
        <f t="shared" si="37"/>
        <v>0</v>
      </c>
      <c r="IJ32" s="96">
        <f t="shared" si="37"/>
        <v>0</v>
      </c>
      <c r="IK32" s="96">
        <f t="shared" si="37"/>
        <v>0</v>
      </c>
      <c r="IL32" s="96">
        <f t="shared" si="37"/>
        <v>0</v>
      </c>
    </row>
    <row r="33" spans="1:220" ht="12.75">
      <c r="A33" s="46">
        <v>8</v>
      </c>
      <c r="B33" s="47">
        <v>3</v>
      </c>
      <c r="C33" s="109" t="s">
        <v>13</v>
      </c>
      <c r="D33" s="42" t="s">
        <v>14</v>
      </c>
      <c r="E33" s="34">
        <v>1979</v>
      </c>
      <c r="F33" s="34">
        <v>3961</v>
      </c>
      <c r="G33" s="34">
        <v>2022</v>
      </c>
      <c r="H33" s="34">
        <v>3937</v>
      </c>
      <c r="I33" s="34">
        <v>2077</v>
      </c>
      <c r="J33" s="34">
        <v>3913</v>
      </c>
      <c r="K33" s="34">
        <v>2081</v>
      </c>
      <c r="L33" s="34">
        <v>3913</v>
      </c>
      <c r="M33" s="34">
        <v>2145</v>
      </c>
      <c r="N33" s="34">
        <v>3941</v>
      </c>
      <c r="O33" s="34">
        <v>2190</v>
      </c>
      <c r="P33" s="34">
        <v>3937</v>
      </c>
      <c r="Q33" s="34">
        <v>2280</v>
      </c>
      <c r="R33" s="34">
        <v>3933</v>
      </c>
      <c r="S33" s="34">
        <v>2357</v>
      </c>
      <c r="T33" s="34">
        <v>3910</v>
      </c>
      <c r="U33" s="34">
        <v>2361</v>
      </c>
      <c r="V33" s="34">
        <v>3888</v>
      </c>
      <c r="AL33" s="33"/>
      <c r="AN33" s="33"/>
      <c r="AP33" s="33"/>
      <c r="AR33" s="33"/>
      <c r="AT33" s="33"/>
      <c r="AV33" s="33"/>
      <c r="AX33" s="33"/>
      <c r="AZ33" s="33"/>
      <c r="BB33" s="33"/>
      <c r="BD33" s="33"/>
      <c r="BF33" s="33"/>
      <c r="BH33" s="33"/>
      <c r="BJ33" s="33"/>
      <c r="BL33" s="33"/>
      <c r="BN33" s="33"/>
      <c r="BO33" s="33"/>
      <c r="BP33" s="33"/>
      <c r="BQ33" s="33"/>
      <c r="BR33" s="33"/>
      <c r="BS33" s="33"/>
      <c r="BT33" s="33"/>
      <c r="BU33" s="33"/>
      <c r="BV33" s="33"/>
      <c r="BX33" s="33"/>
      <c r="BZ33" s="33"/>
      <c r="CA33" s="33"/>
      <c r="CB33" s="33"/>
      <c r="DH33" s="33"/>
      <c r="DN33" s="33"/>
      <c r="DP33" s="33"/>
      <c r="DR33" s="33"/>
      <c r="DT33" s="33"/>
      <c r="DV33" s="33"/>
      <c r="DX33" s="33"/>
      <c r="DZ33" s="33"/>
      <c r="EB33" s="33"/>
      <c r="ED33" s="33"/>
      <c r="EF33" s="33"/>
      <c r="EH33" s="33"/>
      <c r="EJ33" s="33"/>
      <c r="EL33" s="33"/>
      <c r="EN33" s="33"/>
      <c r="EP33" s="33"/>
      <c r="ER33" s="58"/>
      <c r="ES33" s="34"/>
      <c r="EX33" s="48"/>
      <c r="GW33" s="48"/>
      <c r="GX33" s="48"/>
      <c r="GY33" s="48"/>
      <c r="GZ33" s="48"/>
      <c r="HB33" s="48"/>
      <c r="HL33" s="48"/>
    </row>
    <row r="34" spans="1:220" ht="12.75">
      <c r="A34" s="46">
        <v>19</v>
      </c>
      <c r="B34" s="47">
        <v>3</v>
      </c>
      <c r="C34" s="109" t="s">
        <v>28</v>
      </c>
      <c r="D34" s="42" t="s">
        <v>29</v>
      </c>
      <c r="E34" s="34">
        <v>2105</v>
      </c>
      <c r="F34" s="34">
        <v>4492</v>
      </c>
      <c r="G34" s="34">
        <v>2146</v>
      </c>
      <c r="H34" s="34">
        <v>4506</v>
      </c>
      <c r="I34" s="34">
        <v>2238</v>
      </c>
      <c r="J34" s="34">
        <v>4559</v>
      </c>
      <c r="K34" s="34">
        <v>2243</v>
      </c>
      <c r="L34" s="34">
        <v>4561</v>
      </c>
      <c r="M34" s="34">
        <v>2285</v>
      </c>
      <c r="N34" s="34">
        <v>4547</v>
      </c>
      <c r="O34" s="34">
        <v>2321</v>
      </c>
      <c r="P34" s="34">
        <v>4542</v>
      </c>
      <c r="Q34" s="34">
        <v>2436</v>
      </c>
      <c r="R34" s="34">
        <v>4535</v>
      </c>
      <c r="S34" s="34">
        <v>2543</v>
      </c>
      <c r="T34" s="34">
        <v>4545</v>
      </c>
      <c r="U34" s="34">
        <v>2570</v>
      </c>
      <c r="V34" s="34">
        <v>4550</v>
      </c>
      <c r="AL34" s="33"/>
      <c r="AN34" s="33"/>
      <c r="AP34" s="33"/>
      <c r="AR34" s="33"/>
      <c r="AT34" s="33"/>
      <c r="AV34" s="33"/>
      <c r="AX34" s="33"/>
      <c r="AZ34" s="33"/>
      <c r="BB34" s="33"/>
      <c r="BD34" s="33"/>
      <c r="BF34" s="33"/>
      <c r="BH34" s="33"/>
      <c r="BJ34" s="33"/>
      <c r="BL34" s="33"/>
      <c r="BN34" s="33"/>
      <c r="BO34" s="33"/>
      <c r="BP34" s="33"/>
      <c r="BQ34" s="33"/>
      <c r="BR34" s="33"/>
      <c r="BS34" s="33"/>
      <c r="BT34" s="33"/>
      <c r="BU34" s="33"/>
      <c r="BV34" s="33"/>
      <c r="BX34" s="33"/>
      <c r="BZ34" s="33"/>
      <c r="CA34" s="33"/>
      <c r="CB34" s="33"/>
      <c r="DH34" s="33"/>
      <c r="DN34" s="33"/>
      <c r="DP34" s="33"/>
      <c r="DR34" s="33"/>
      <c r="DT34" s="33"/>
      <c r="DV34" s="33"/>
      <c r="DX34" s="33"/>
      <c r="DZ34" s="33"/>
      <c r="EB34" s="33"/>
      <c r="ED34" s="33"/>
      <c r="EF34" s="33"/>
      <c r="EH34" s="33"/>
      <c r="EJ34" s="33"/>
      <c r="EL34" s="33"/>
      <c r="EN34" s="33"/>
      <c r="EP34" s="33"/>
      <c r="ER34" s="58"/>
      <c r="ES34" s="34"/>
      <c r="EX34" s="48"/>
      <c r="GW34" s="48"/>
      <c r="GX34" s="48"/>
      <c r="GY34" s="48"/>
      <c r="GZ34" s="48"/>
      <c r="HB34" s="48"/>
      <c r="HL34" s="48"/>
    </row>
    <row r="35" spans="1:220" ht="12.75">
      <c r="A35" s="46">
        <v>23</v>
      </c>
      <c r="B35" s="47">
        <v>3</v>
      </c>
      <c r="C35" s="109" t="s">
        <v>36</v>
      </c>
      <c r="D35" s="42" t="s">
        <v>14</v>
      </c>
      <c r="E35" s="34">
        <v>3545</v>
      </c>
      <c r="F35" s="34">
        <v>8326</v>
      </c>
      <c r="G35" s="34">
        <v>3615</v>
      </c>
      <c r="H35" s="34">
        <v>8308</v>
      </c>
      <c r="I35" s="34">
        <v>3774</v>
      </c>
      <c r="J35" s="34">
        <v>8317</v>
      </c>
      <c r="K35" s="34">
        <v>3785</v>
      </c>
      <c r="L35" s="34">
        <v>8317</v>
      </c>
      <c r="M35" s="34">
        <v>3869</v>
      </c>
      <c r="N35" s="34">
        <v>8324</v>
      </c>
      <c r="O35" s="34">
        <v>3929</v>
      </c>
      <c r="P35" s="34">
        <v>8333</v>
      </c>
      <c r="Q35" s="34">
        <v>4103</v>
      </c>
      <c r="R35" s="34">
        <v>8386</v>
      </c>
      <c r="S35" s="34">
        <v>4316</v>
      </c>
      <c r="T35" s="34">
        <v>8431</v>
      </c>
      <c r="U35" s="34">
        <v>4388</v>
      </c>
      <c r="V35" s="34">
        <v>8461</v>
      </c>
      <c r="AL35" s="33"/>
      <c r="AN35" s="33"/>
      <c r="AP35" s="33"/>
      <c r="AR35" s="33"/>
      <c r="AT35" s="33"/>
      <c r="AV35" s="33"/>
      <c r="AX35" s="33"/>
      <c r="AZ35" s="33"/>
      <c r="BB35" s="33"/>
      <c r="BD35" s="33"/>
      <c r="BF35" s="33"/>
      <c r="BH35" s="33"/>
      <c r="BJ35" s="33"/>
      <c r="BL35" s="33"/>
      <c r="BN35" s="33"/>
      <c r="BO35" s="33"/>
      <c r="BP35" s="33"/>
      <c r="BQ35" s="33"/>
      <c r="BR35" s="33"/>
      <c r="BS35" s="33"/>
      <c r="BT35" s="33"/>
      <c r="BU35" s="33"/>
      <c r="BV35" s="33"/>
      <c r="BX35" s="33"/>
      <c r="BZ35" s="33"/>
      <c r="CA35" s="33"/>
      <c r="CB35" s="33"/>
      <c r="DH35" s="33"/>
      <c r="DN35" s="33"/>
      <c r="DP35" s="33"/>
      <c r="DR35" s="33"/>
      <c r="DT35" s="33"/>
      <c r="DV35" s="33"/>
      <c r="DX35" s="33"/>
      <c r="DZ35" s="33"/>
      <c r="EB35" s="33"/>
      <c r="ED35" s="33"/>
      <c r="EF35" s="33"/>
      <c r="EH35" s="33"/>
      <c r="EJ35" s="33"/>
      <c r="EL35" s="33"/>
      <c r="EN35" s="33"/>
      <c r="EP35" s="33"/>
      <c r="ER35" s="58"/>
      <c r="ES35" s="34"/>
      <c r="EX35" s="48"/>
      <c r="GW35" s="48"/>
      <c r="GX35" s="48"/>
      <c r="GY35" s="48"/>
      <c r="GZ35" s="48"/>
      <c r="HB35" s="48"/>
      <c r="HL35" s="48"/>
    </row>
    <row r="36" spans="1:220" ht="12.75">
      <c r="A36" s="46">
        <v>29</v>
      </c>
      <c r="B36" s="47">
        <v>3</v>
      </c>
      <c r="C36" s="109" t="s">
        <v>42</v>
      </c>
      <c r="D36" s="42" t="s">
        <v>29</v>
      </c>
      <c r="E36" s="34">
        <v>1670</v>
      </c>
      <c r="F36" s="34">
        <v>2790</v>
      </c>
      <c r="G36" s="34">
        <v>1708</v>
      </c>
      <c r="H36" s="34">
        <v>2805</v>
      </c>
      <c r="I36" s="34">
        <v>1782</v>
      </c>
      <c r="J36" s="34">
        <v>2850</v>
      </c>
      <c r="K36" s="34">
        <v>1784</v>
      </c>
      <c r="L36" s="34">
        <v>2850</v>
      </c>
      <c r="M36" s="34">
        <v>1815</v>
      </c>
      <c r="N36" s="34">
        <v>2866</v>
      </c>
      <c r="O36" s="34">
        <v>1844</v>
      </c>
      <c r="P36" s="34">
        <v>2876</v>
      </c>
      <c r="Q36" s="34">
        <v>1893</v>
      </c>
      <c r="R36" s="34">
        <v>2893</v>
      </c>
      <c r="S36" s="34">
        <v>1950</v>
      </c>
      <c r="T36" s="34">
        <v>2884</v>
      </c>
      <c r="U36" s="34">
        <v>1962</v>
      </c>
      <c r="V36" s="34">
        <v>2879</v>
      </c>
      <c r="AL36" s="33"/>
      <c r="AN36" s="33"/>
      <c r="AP36" s="33"/>
      <c r="AR36" s="33"/>
      <c r="AT36" s="33"/>
      <c r="AV36" s="33"/>
      <c r="AX36" s="33"/>
      <c r="AZ36" s="33"/>
      <c r="BB36" s="33"/>
      <c r="BD36" s="33"/>
      <c r="BF36" s="33"/>
      <c r="BH36" s="33"/>
      <c r="BJ36" s="33"/>
      <c r="BL36" s="33"/>
      <c r="BN36" s="33"/>
      <c r="BO36" s="33"/>
      <c r="BP36" s="33"/>
      <c r="BQ36" s="33"/>
      <c r="BR36" s="33"/>
      <c r="BS36" s="33"/>
      <c r="BT36" s="33"/>
      <c r="BU36" s="33"/>
      <c r="BV36" s="33"/>
      <c r="BX36" s="33"/>
      <c r="BZ36" s="33"/>
      <c r="CA36" s="33"/>
      <c r="CB36" s="33"/>
      <c r="DH36" s="33"/>
      <c r="DN36" s="33"/>
      <c r="DP36" s="33"/>
      <c r="DR36" s="33"/>
      <c r="DT36" s="33"/>
      <c r="DV36" s="33"/>
      <c r="DX36" s="33"/>
      <c r="DZ36" s="33"/>
      <c r="EB36" s="33"/>
      <c r="ED36" s="33"/>
      <c r="EF36" s="33"/>
      <c r="EH36" s="33"/>
      <c r="EJ36" s="33"/>
      <c r="EL36" s="33"/>
      <c r="EN36" s="33"/>
      <c r="EP36" s="33"/>
      <c r="ER36" s="58"/>
      <c r="ES36" s="34"/>
      <c r="EX36" s="48"/>
      <c r="GW36" s="48"/>
      <c r="GX36" s="48"/>
      <c r="GY36" s="48"/>
      <c r="GZ36" s="48"/>
      <c r="HB36" s="48"/>
      <c r="HL36" s="48"/>
    </row>
    <row r="37" spans="1:220" ht="12.75">
      <c r="A37" s="46">
        <v>33</v>
      </c>
      <c r="B37" s="47">
        <v>3</v>
      </c>
      <c r="C37" s="109" t="s">
        <v>46</v>
      </c>
      <c r="E37" s="34">
        <v>10276</v>
      </c>
      <c r="F37" s="34">
        <v>23843</v>
      </c>
      <c r="G37" s="34">
        <v>10432</v>
      </c>
      <c r="H37" s="34">
        <v>23774</v>
      </c>
      <c r="I37" s="34">
        <v>10706</v>
      </c>
      <c r="J37" s="34">
        <v>23584</v>
      </c>
      <c r="K37" s="34">
        <v>10718</v>
      </c>
      <c r="L37" s="34">
        <v>23585</v>
      </c>
      <c r="M37" s="34">
        <v>10861</v>
      </c>
      <c r="N37" s="34">
        <v>23530</v>
      </c>
      <c r="O37" s="34">
        <v>11003</v>
      </c>
      <c r="P37" s="34">
        <v>23449</v>
      </c>
      <c r="Q37" s="34">
        <v>11286</v>
      </c>
      <c r="R37" s="34">
        <v>23366</v>
      </c>
      <c r="S37" s="34">
        <v>11636</v>
      </c>
      <c r="T37" s="34">
        <v>23440</v>
      </c>
      <c r="U37" s="34">
        <v>11734</v>
      </c>
      <c r="V37" s="34">
        <v>23406</v>
      </c>
      <c r="AL37" s="33"/>
      <c r="AN37" s="33"/>
      <c r="AP37" s="33"/>
      <c r="AR37" s="33"/>
      <c r="AT37" s="33"/>
      <c r="AV37" s="33"/>
      <c r="AX37" s="33"/>
      <c r="AZ37" s="33"/>
      <c r="BB37" s="33"/>
      <c r="BD37" s="33"/>
      <c r="BF37" s="33"/>
      <c r="BH37" s="33"/>
      <c r="BJ37" s="33"/>
      <c r="BL37" s="33"/>
      <c r="BN37" s="33"/>
      <c r="BO37" s="33"/>
      <c r="BP37" s="33"/>
      <c r="BQ37" s="33"/>
      <c r="BR37" s="33"/>
      <c r="BS37" s="33"/>
      <c r="BT37" s="33"/>
      <c r="BU37" s="33"/>
      <c r="BV37" s="33"/>
      <c r="BX37" s="33"/>
      <c r="BZ37" s="33"/>
      <c r="CA37" s="33"/>
      <c r="CB37" s="33"/>
      <c r="DH37" s="33"/>
      <c r="DN37" s="33"/>
      <c r="DP37" s="33"/>
      <c r="DR37" s="33"/>
      <c r="DT37" s="33"/>
      <c r="DV37" s="33"/>
      <c r="DX37" s="33"/>
      <c r="DZ37" s="33"/>
      <c r="EB37" s="33"/>
      <c r="ED37" s="33"/>
      <c r="EF37" s="33"/>
      <c r="EH37" s="33"/>
      <c r="EJ37" s="33"/>
      <c r="EL37" s="33"/>
      <c r="EN37" s="33"/>
      <c r="EP37" s="33"/>
      <c r="ER37" s="58"/>
      <c r="ES37" s="34"/>
      <c r="EX37" s="48"/>
      <c r="GW37" s="48"/>
      <c r="GX37" s="48"/>
      <c r="GY37" s="48"/>
      <c r="GZ37" s="48"/>
      <c r="HB37" s="48"/>
      <c r="HL37" s="48"/>
    </row>
    <row r="38" spans="1:220" ht="12.75">
      <c r="A38" s="46">
        <v>59</v>
      </c>
      <c r="B38" s="47">
        <v>3</v>
      </c>
      <c r="C38" s="109" t="s">
        <v>71</v>
      </c>
      <c r="D38" s="42" t="s">
        <v>29</v>
      </c>
      <c r="E38" s="34">
        <v>2519</v>
      </c>
      <c r="F38" s="34">
        <v>4524</v>
      </c>
      <c r="G38" s="34">
        <v>2575</v>
      </c>
      <c r="H38" s="34">
        <v>4541</v>
      </c>
      <c r="I38" s="34">
        <v>2638</v>
      </c>
      <c r="J38" s="34">
        <v>4581</v>
      </c>
      <c r="K38" s="34">
        <v>2638</v>
      </c>
      <c r="L38" s="34">
        <v>4582</v>
      </c>
      <c r="M38" s="34">
        <v>2676</v>
      </c>
      <c r="N38" s="34">
        <v>4607</v>
      </c>
      <c r="O38" s="34">
        <v>2709</v>
      </c>
      <c r="P38" s="34">
        <v>4624</v>
      </c>
      <c r="Q38" s="34">
        <v>2771</v>
      </c>
      <c r="R38" s="34">
        <v>4601</v>
      </c>
      <c r="S38" s="34">
        <v>2872</v>
      </c>
      <c r="T38" s="34">
        <v>4621</v>
      </c>
      <c r="U38" s="34">
        <v>2924</v>
      </c>
      <c r="V38" s="34">
        <v>4644</v>
      </c>
      <c r="AL38" s="33"/>
      <c r="AN38" s="33"/>
      <c r="AP38" s="33"/>
      <c r="AR38" s="33"/>
      <c r="AT38" s="33"/>
      <c r="AV38" s="33"/>
      <c r="AX38" s="33"/>
      <c r="AZ38" s="33"/>
      <c r="BB38" s="33"/>
      <c r="BD38" s="33"/>
      <c r="BF38" s="33"/>
      <c r="BH38" s="33"/>
      <c r="BJ38" s="33"/>
      <c r="BL38" s="33"/>
      <c r="BN38" s="33"/>
      <c r="BO38" s="33"/>
      <c r="BP38" s="33"/>
      <c r="BQ38" s="33"/>
      <c r="BR38" s="33"/>
      <c r="BS38" s="33"/>
      <c r="BT38" s="33"/>
      <c r="BU38" s="33"/>
      <c r="BV38" s="33"/>
      <c r="BX38" s="33"/>
      <c r="BZ38" s="33"/>
      <c r="CA38" s="33"/>
      <c r="CB38" s="33"/>
      <c r="DH38" s="33"/>
      <c r="DN38" s="33"/>
      <c r="DP38" s="33"/>
      <c r="DR38" s="33"/>
      <c r="DT38" s="33"/>
      <c r="DV38" s="33"/>
      <c r="DX38" s="33"/>
      <c r="DZ38" s="33"/>
      <c r="EB38" s="33"/>
      <c r="ED38" s="33"/>
      <c r="EF38" s="33"/>
      <c r="EH38" s="33"/>
      <c r="EJ38" s="33"/>
      <c r="EL38" s="33"/>
      <c r="EN38" s="33"/>
      <c r="EP38" s="33"/>
      <c r="ER38" s="58"/>
      <c r="ES38" s="34"/>
      <c r="EX38" s="48"/>
      <c r="GW38" s="48"/>
      <c r="GX38" s="48"/>
      <c r="GY38" s="48"/>
      <c r="GZ38" s="48"/>
      <c r="HB38" s="48"/>
      <c r="HL38" s="48"/>
    </row>
    <row r="39" spans="1:253" s="95" customFormat="1" ht="12.75">
      <c r="A39" s="93"/>
      <c r="B39" s="94"/>
      <c r="C39" s="110" t="s">
        <v>106</v>
      </c>
      <c r="D39" s="94"/>
      <c r="E39" s="96">
        <f aca="true" t="shared" si="38" ref="E39:T39">SUM(E33:E38)</f>
        <v>22094</v>
      </c>
      <c r="F39" s="96">
        <f t="shared" si="38"/>
        <v>47936</v>
      </c>
      <c r="G39" s="96">
        <f t="shared" si="38"/>
        <v>22498</v>
      </c>
      <c r="H39" s="96">
        <f t="shared" si="38"/>
        <v>47871</v>
      </c>
      <c r="I39" s="96">
        <f t="shared" si="38"/>
        <v>23215</v>
      </c>
      <c r="J39" s="96">
        <f t="shared" si="38"/>
        <v>47804</v>
      </c>
      <c r="K39" s="96">
        <f t="shared" si="38"/>
        <v>23249</v>
      </c>
      <c r="L39" s="96">
        <f t="shared" si="38"/>
        <v>47808</v>
      </c>
      <c r="M39" s="96">
        <f t="shared" si="38"/>
        <v>23651</v>
      </c>
      <c r="N39" s="96">
        <f t="shared" si="38"/>
        <v>47815</v>
      </c>
      <c r="O39" s="96">
        <f t="shared" si="38"/>
        <v>23996</v>
      </c>
      <c r="P39" s="96">
        <f t="shared" si="38"/>
        <v>47761</v>
      </c>
      <c r="Q39" s="96">
        <f t="shared" si="38"/>
        <v>24769</v>
      </c>
      <c r="R39" s="96">
        <f t="shared" si="38"/>
        <v>47714</v>
      </c>
      <c r="S39" s="96">
        <f t="shared" si="38"/>
        <v>25674</v>
      </c>
      <c r="T39" s="96">
        <f t="shared" si="38"/>
        <v>47831</v>
      </c>
      <c r="U39" s="96">
        <f aca="true" t="shared" si="39" ref="U39:Z39">SUM(U33:U38)</f>
        <v>25939</v>
      </c>
      <c r="V39" s="96">
        <f t="shared" si="39"/>
        <v>47828</v>
      </c>
      <c r="W39" s="96">
        <f t="shared" si="39"/>
        <v>0</v>
      </c>
      <c r="X39" s="96">
        <f t="shared" si="39"/>
        <v>0</v>
      </c>
      <c r="Y39" s="96">
        <f t="shared" si="39"/>
        <v>0</v>
      </c>
      <c r="Z39" s="96">
        <f t="shared" si="39"/>
        <v>0</v>
      </c>
      <c r="AA39" s="96">
        <f aca="true" t="shared" si="40" ref="AA39:AF39">SUM(AA33:AA38)</f>
        <v>0</v>
      </c>
      <c r="AB39" s="96">
        <f t="shared" si="40"/>
        <v>0</v>
      </c>
      <c r="AC39" s="96">
        <f t="shared" si="40"/>
        <v>0</v>
      </c>
      <c r="AD39" s="96">
        <f t="shared" si="40"/>
        <v>0</v>
      </c>
      <c r="AE39" s="96">
        <f t="shared" si="40"/>
        <v>0</v>
      </c>
      <c r="AF39" s="96">
        <f t="shared" si="40"/>
        <v>0</v>
      </c>
      <c r="AG39" s="96">
        <f>SUM(AG33:AG38)</f>
        <v>0</v>
      </c>
      <c r="AH39" s="96">
        <f>SUM(AH33:AH38)</f>
        <v>0</v>
      </c>
      <c r="AI39" s="96">
        <f>SUM(AI33:AI38)</f>
        <v>0</v>
      </c>
      <c r="AJ39" s="96">
        <f>SUM(AJ33:AJ38)</f>
        <v>0</v>
      </c>
      <c r="AK39" s="96">
        <f aca="true" t="shared" si="41" ref="AK39:AT39">SUM(AK33:AK38)</f>
        <v>0</v>
      </c>
      <c r="AL39" s="96">
        <f t="shared" si="41"/>
        <v>0</v>
      </c>
      <c r="AM39" s="96">
        <f t="shared" si="41"/>
        <v>0</v>
      </c>
      <c r="AN39" s="96">
        <f t="shared" si="41"/>
        <v>0</v>
      </c>
      <c r="AO39" s="96">
        <f t="shared" si="41"/>
        <v>0</v>
      </c>
      <c r="AP39" s="96">
        <f t="shared" si="41"/>
        <v>0</v>
      </c>
      <c r="AQ39" s="96">
        <f t="shared" si="41"/>
        <v>0</v>
      </c>
      <c r="AR39" s="96">
        <f t="shared" si="41"/>
        <v>0</v>
      </c>
      <c r="AS39" s="96">
        <f t="shared" si="41"/>
        <v>0</v>
      </c>
      <c r="AT39" s="96">
        <f t="shared" si="41"/>
        <v>0</v>
      </c>
      <c r="AU39" s="96">
        <f aca="true" t="shared" si="42" ref="AU39:AZ39">SUM(AU33:AU38)</f>
        <v>0</v>
      </c>
      <c r="AV39" s="96">
        <f t="shared" si="42"/>
        <v>0</v>
      </c>
      <c r="AW39" s="96">
        <f t="shared" si="42"/>
        <v>0</v>
      </c>
      <c r="AX39" s="96">
        <f t="shared" si="42"/>
        <v>0</v>
      </c>
      <c r="AY39" s="96">
        <f t="shared" si="42"/>
        <v>0</v>
      </c>
      <c r="AZ39" s="96">
        <f t="shared" si="42"/>
        <v>0</v>
      </c>
      <c r="BA39" s="96">
        <f aca="true" t="shared" si="43" ref="BA39:BF39">SUM(BA33:BA38)</f>
        <v>0</v>
      </c>
      <c r="BB39" s="96">
        <f t="shared" si="43"/>
        <v>0</v>
      </c>
      <c r="BC39" s="96">
        <f t="shared" si="43"/>
        <v>0</v>
      </c>
      <c r="BD39" s="96">
        <f t="shared" si="43"/>
        <v>0</v>
      </c>
      <c r="BE39" s="96">
        <f t="shared" si="43"/>
        <v>0</v>
      </c>
      <c r="BF39" s="96">
        <f t="shared" si="43"/>
        <v>0</v>
      </c>
      <c r="BG39" s="96">
        <f aca="true" t="shared" si="44" ref="BG39:BL39">SUM(BG33:BG38)</f>
        <v>0</v>
      </c>
      <c r="BH39" s="96">
        <f t="shared" si="44"/>
        <v>0</v>
      </c>
      <c r="BI39" s="96">
        <f t="shared" si="44"/>
        <v>0</v>
      </c>
      <c r="BJ39" s="96">
        <f t="shared" si="44"/>
        <v>0</v>
      </c>
      <c r="BK39" s="96">
        <f t="shared" si="44"/>
        <v>0</v>
      </c>
      <c r="BL39" s="96">
        <f t="shared" si="44"/>
        <v>0</v>
      </c>
      <c r="BM39" s="96">
        <f aca="true" t="shared" si="45" ref="BM39:BR39">SUM(BM33:BM38)</f>
        <v>0</v>
      </c>
      <c r="BN39" s="96">
        <f t="shared" si="45"/>
        <v>0</v>
      </c>
      <c r="BO39" s="96">
        <f t="shared" si="45"/>
        <v>0</v>
      </c>
      <c r="BP39" s="96">
        <f t="shared" si="45"/>
        <v>0</v>
      </c>
      <c r="BQ39" s="96">
        <f t="shared" si="45"/>
        <v>0</v>
      </c>
      <c r="BR39" s="96">
        <f t="shared" si="45"/>
        <v>0</v>
      </c>
      <c r="BS39" s="96">
        <f aca="true" t="shared" si="46" ref="BS39:BZ39">SUM(BS33:BS38)</f>
        <v>0</v>
      </c>
      <c r="BT39" s="96">
        <f t="shared" si="46"/>
        <v>0</v>
      </c>
      <c r="BU39" s="96">
        <f t="shared" si="46"/>
        <v>0</v>
      </c>
      <c r="BV39" s="96">
        <f t="shared" si="46"/>
        <v>0</v>
      </c>
      <c r="BW39" s="96">
        <f t="shared" si="46"/>
        <v>0</v>
      </c>
      <c r="BX39" s="96">
        <f t="shared" si="46"/>
        <v>0</v>
      </c>
      <c r="BY39" s="96">
        <f t="shared" si="46"/>
        <v>0</v>
      </c>
      <c r="BZ39" s="96">
        <f t="shared" si="46"/>
        <v>0</v>
      </c>
      <c r="CA39" s="96">
        <f aca="true" t="shared" si="47" ref="CA39:CF39">SUM(CA33:CA38)</f>
        <v>0</v>
      </c>
      <c r="CB39" s="96">
        <f t="shared" si="47"/>
        <v>0</v>
      </c>
      <c r="CC39" s="96">
        <f t="shared" si="47"/>
        <v>0</v>
      </c>
      <c r="CD39" s="96">
        <f t="shared" si="47"/>
        <v>0</v>
      </c>
      <c r="CE39" s="96">
        <f t="shared" si="47"/>
        <v>0</v>
      </c>
      <c r="CF39" s="96">
        <f t="shared" si="47"/>
        <v>0</v>
      </c>
      <c r="CG39" s="96">
        <f aca="true" t="shared" si="48" ref="CG39:CL39">SUM(CG33:CG38)</f>
        <v>0</v>
      </c>
      <c r="CH39" s="96">
        <f t="shared" si="48"/>
        <v>0</v>
      </c>
      <c r="CI39" s="96">
        <f t="shared" si="48"/>
        <v>0</v>
      </c>
      <c r="CJ39" s="96">
        <f t="shared" si="48"/>
        <v>0</v>
      </c>
      <c r="CK39" s="96">
        <f t="shared" si="48"/>
        <v>0</v>
      </c>
      <c r="CL39" s="96">
        <f t="shared" si="48"/>
        <v>0</v>
      </c>
      <c r="CM39" s="96">
        <f aca="true" t="shared" si="49" ref="CM39:CR39">SUM(CM33:CM38)</f>
        <v>0</v>
      </c>
      <c r="CN39" s="96">
        <f t="shared" si="49"/>
        <v>0</v>
      </c>
      <c r="CO39" s="96">
        <f t="shared" si="49"/>
        <v>0</v>
      </c>
      <c r="CP39" s="96">
        <f t="shared" si="49"/>
        <v>0</v>
      </c>
      <c r="CQ39" s="96">
        <f t="shared" si="49"/>
        <v>0</v>
      </c>
      <c r="CR39" s="96">
        <f t="shared" si="49"/>
        <v>0</v>
      </c>
      <c r="CS39" s="96">
        <f aca="true" t="shared" si="50" ref="CS39:DF39">SUM(CS33:CS38)</f>
        <v>0</v>
      </c>
      <c r="CT39" s="96">
        <f t="shared" si="50"/>
        <v>0</v>
      </c>
      <c r="CU39" s="96">
        <f t="shared" si="50"/>
        <v>0</v>
      </c>
      <c r="CV39" s="96">
        <f t="shared" si="50"/>
        <v>0</v>
      </c>
      <c r="CW39" s="96">
        <f t="shared" si="50"/>
        <v>0</v>
      </c>
      <c r="CX39" s="96">
        <f t="shared" si="50"/>
        <v>0</v>
      </c>
      <c r="CY39" s="96">
        <f t="shared" si="50"/>
        <v>0</v>
      </c>
      <c r="CZ39" s="96">
        <f t="shared" si="50"/>
        <v>0</v>
      </c>
      <c r="DA39" s="95">
        <f t="shared" si="50"/>
        <v>0</v>
      </c>
      <c r="DB39" s="95">
        <f t="shared" si="50"/>
        <v>0</v>
      </c>
      <c r="DC39" s="97">
        <f t="shared" si="50"/>
        <v>0</v>
      </c>
      <c r="DD39" s="97">
        <f t="shared" si="50"/>
        <v>0</v>
      </c>
      <c r="DE39" s="95">
        <f t="shared" si="50"/>
        <v>0</v>
      </c>
      <c r="DF39" s="95">
        <f t="shared" si="50"/>
        <v>0</v>
      </c>
      <c r="DG39" s="95">
        <f aca="true" t="shared" si="51" ref="DG39:DL39">SUM(DG33:DG38)</f>
        <v>0</v>
      </c>
      <c r="DH39" s="95">
        <f t="shared" si="51"/>
        <v>0</v>
      </c>
      <c r="DI39" s="95">
        <f t="shared" si="51"/>
        <v>0</v>
      </c>
      <c r="DJ39" s="95">
        <f t="shared" si="51"/>
        <v>0</v>
      </c>
      <c r="DK39" s="96">
        <f t="shared" si="51"/>
        <v>0</v>
      </c>
      <c r="DL39" s="96">
        <f t="shared" si="51"/>
        <v>0</v>
      </c>
      <c r="DM39" s="96">
        <f aca="true" t="shared" si="52" ref="DM39:EB39">SUM(DM33:DM38)</f>
        <v>0</v>
      </c>
      <c r="DN39" s="96">
        <f t="shared" si="52"/>
        <v>0</v>
      </c>
      <c r="DO39" s="96">
        <f t="shared" si="52"/>
        <v>0</v>
      </c>
      <c r="DP39" s="96">
        <f t="shared" si="52"/>
        <v>0</v>
      </c>
      <c r="DQ39" s="96">
        <f>SUM(DQ33:DQ38)</f>
        <v>0</v>
      </c>
      <c r="DR39" s="96">
        <f>SUM(DR33:DR38)</f>
        <v>0</v>
      </c>
      <c r="DS39" s="96">
        <f t="shared" si="52"/>
        <v>0</v>
      </c>
      <c r="DT39" s="96">
        <f t="shared" si="52"/>
        <v>0</v>
      </c>
      <c r="DU39" s="96">
        <f t="shared" si="52"/>
        <v>0</v>
      </c>
      <c r="DV39" s="96">
        <f t="shared" si="52"/>
        <v>0</v>
      </c>
      <c r="DW39" s="96">
        <f t="shared" si="52"/>
        <v>0</v>
      </c>
      <c r="DX39" s="96">
        <f t="shared" si="52"/>
        <v>0</v>
      </c>
      <c r="DY39" s="96">
        <f t="shared" si="52"/>
        <v>0</v>
      </c>
      <c r="DZ39" s="96">
        <f t="shared" si="52"/>
        <v>0</v>
      </c>
      <c r="EA39" s="96">
        <f t="shared" si="52"/>
        <v>0</v>
      </c>
      <c r="EB39" s="96">
        <f t="shared" si="52"/>
        <v>0</v>
      </c>
      <c r="EC39" s="96">
        <f aca="true" t="shared" si="53" ref="EC39:FH39">SUM(EC33:EC38)</f>
        <v>0</v>
      </c>
      <c r="ED39" s="96">
        <f t="shared" si="53"/>
        <v>0</v>
      </c>
      <c r="EE39" s="96">
        <f t="shared" si="53"/>
        <v>0</v>
      </c>
      <c r="EF39" s="96">
        <f t="shared" si="53"/>
        <v>0</v>
      </c>
      <c r="EG39" s="96">
        <f t="shared" si="53"/>
        <v>0</v>
      </c>
      <c r="EH39" s="96">
        <f t="shared" si="53"/>
        <v>0</v>
      </c>
      <c r="EI39" s="96">
        <f t="shared" si="53"/>
        <v>0</v>
      </c>
      <c r="EJ39" s="96">
        <f t="shared" si="53"/>
        <v>0</v>
      </c>
      <c r="EK39" s="96">
        <f t="shared" si="53"/>
        <v>0</v>
      </c>
      <c r="EL39" s="96">
        <f t="shared" si="53"/>
        <v>0</v>
      </c>
      <c r="EM39" s="96">
        <f t="shared" si="53"/>
        <v>0</v>
      </c>
      <c r="EN39" s="96">
        <f t="shared" si="53"/>
        <v>0</v>
      </c>
      <c r="EO39" s="96">
        <f t="shared" si="53"/>
        <v>0</v>
      </c>
      <c r="EP39" s="96">
        <f t="shared" si="53"/>
        <v>0</v>
      </c>
      <c r="EQ39" s="96">
        <f t="shared" si="53"/>
        <v>0</v>
      </c>
      <c r="ER39" s="98">
        <f t="shared" si="53"/>
        <v>0</v>
      </c>
      <c r="ES39" s="96">
        <f t="shared" si="53"/>
        <v>0</v>
      </c>
      <c r="ET39" s="96">
        <f t="shared" si="53"/>
        <v>0</v>
      </c>
      <c r="EU39" s="96">
        <f t="shared" si="53"/>
        <v>0</v>
      </c>
      <c r="EV39" s="96">
        <f t="shared" si="53"/>
        <v>0</v>
      </c>
      <c r="EW39" s="96">
        <f t="shared" si="53"/>
        <v>0</v>
      </c>
      <c r="EX39" s="96">
        <f t="shared" si="53"/>
        <v>0</v>
      </c>
      <c r="EY39" s="96">
        <f t="shared" si="53"/>
        <v>0</v>
      </c>
      <c r="EZ39" s="96">
        <f t="shared" si="53"/>
        <v>0</v>
      </c>
      <c r="FA39" s="96">
        <f t="shared" si="53"/>
        <v>0</v>
      </c>
      <c r="FB39" s="96">
        <f t="shared" si="53"/>
        <v>0</v>
      </c>
      <c r="FC39" s="96">
        <f t="shared" si="53"/>
        <v>0</v>
      </c>
      <c r="FD39" s="96">
        <f t="shared" si="53"/>
        <v>0</v>
      </c>
      <c r="FE39" s="96">
        <f t="shared" si="53"/>
        <v>0</v>
      </c>
      <c r="FF39" s="96">
        <f t="shared" si="53"/>
        <v>0</v>
      </c>
      <c r="FG39" s="96">
        <f t="shared" si="53"/>
        <v>0</v>
      </c>
      <c r="FH39" s="96">
        <f t="shared" si="53"/>
        <v>0</v>
      </c>
      <c r="FI39" s="96">
        <f aca="true" t="shared" si="54" ref="FI39:GN39">SUM(FI33:FI38)</f>
        <v>0</v>
      </c>
      <c r="FJ39" s="96">
        <f t="shared" si="54"/>
        <v>0</v>
      </c>
      <c r="FK39" s="96">
        <f t="shared" si="54"/>
        <v>0</v>
      </c>
      <c r="FL39" s="96">
        <f t="shared" si="54"/>
        <v>0</v>
      </c>
      <c r="FM39" s="96">
        <f t="shared" si="54"/>
        <v>0</v>
      </c>
      <c r="FN39" s="96">
        <f t="shared" si="54"/>
        <v>0</v>
      </c>
      <c r="FO39" s="96">
        <f t="shared" si="54"/>
        <v>0</v>
      </c>
      <c r="FP39" s="96">
        <f t="shared" si="54"/>
        <v>0</v>
      </c>
      <c r="FQ39" s="96">
        <f t="shared" si="54"/>
        <v>0</v>
      </c>
      <c r="FR39" s="96">
        <f t="shared" si="54"/>
        <v>0</v>
      </c>
      <c r="FS39" s="96">
        <f t="shared" si="54"/>
        <v>0</v>
      </c>
      <c r="FT39" s="96">
        <f t="shared" si="54"/>
        <v>0</v>
      </c>
      <c r="FU39" s="96">
        <f t="shared" si="54"/>
        <v>0</v>
      </c>
      <c r="FV39" s="96">
        <f t="shared" si="54"/>
        <v>0</v>
      </c>
      <c r="FW39" s="96">
        <f t="shared" si="54"/>
        <v>0</v>
      </c>
      <c r="FX39" s="96">
        <f t="shared" si="54"/>
        <v>0</v>
      </c>
      <c r="FY39" s="96">
        <f t="shared" si="54"/>
        <v>0</v>
      </c>
      <c r="FZ39" s="96">
        <f t="shared" si="54"/>
        <v>0</v>
      </c>
      <c r="GA39" s="96">
        <f t="shared" si="54"/>
        <v>0</v>
      </c>
      <c r="GB39" s="96">
        <f t="shared" si="54"/>
        <v>0</v>
      </c>
      <c r="GC39" s="96">
        <f t="shared" si="54"/>
        <v>0</v>
      </c>
      <c r="GD39" s="96">
        <f t="shared" si="54"/>
        <v>0</v>
      </c>
      <c r="GE39" s="96">
        <f t="shared" si="54"/>
        <v>0</v>
      </c>
      <c r="GF39" s="96">
        <f t="shared" si="54"/>
        <v>0</v>
      </c>
      <c r="GG39" s="96">
        <f t="shared" si="54"/>
        <v>0</v>
      </c>
      <c r="GH39" s="96">
        <f t="shared" si="54"/>
        <v>0</v>
      </c>
      <c r="GI39" s="96">
        <f t="shared" si="54"/>
        <v>0</v>
      </c>
      <c r="GJ39" s="96">
        <f t="shared" si="54"/>
        <v>0</v>
      </c>
      <c r="GK39" s="96">
        <f t="shared" si="54"/>
        <v>0</v>
      </c>
      <c r="GL39" s="96">
        <f t="shared" si="54"/>
        <v>0</v>
      </c>
      <c r="GM39" s="96">
        <f t="shared" si="54"/>
        <v>0</v>
      </c>
      <c r="GN39" s="96">
        <f t="shared" si="54"/>
        <v>0</v>
      </c>
      <c r="GO39" s="96">
        <f aca="true" t="shared" si="55" ref="GO39:HT39">SUM(GO33:GO38)</f>
        <v>0</v>
      </c>
      <c r="GP39" s="96">
        <f t="shared" si="55"/>
        <v>0</v>
      </c>
      <c r="GQ39" s="96">
        <f t="shared" si="55"/>
        <v>0</v>
      </c>
      <c r="GR39" s="96">
        <f t="shared" si="55"/>
        <v>0</v>
      </c>
      <c r="GS39" s="96">
        <f t="shared" si="55"/>
        <v>0</v>
      </c>
      <c r="GT39" s="96">
        <f t="shared" si="55"/>
        <v>0</v>
      </c>
      <c r="GU39" s="96">
        <f t="shared" si="55"/>
        <v>0</v>
      </c>
      <c r="GV39" s="96">
        <f t="shared" si="55"/>
        <v>0</v>
      </c>
      <c r="GW39" s="96">
        <f t="shared" si="55"/>
        <v>0</v>
      </c>
      <c r="GX39" s="96">
        <f t="shared" si="55"/>
        <v>0</v>
      </c>
      <c r="GY39" s="96">
        <f t="shared" si="55"/>
        <v>0</v>
      </c>
      <c r="GZ39" s="96">
        <f t="shared" si="55"/>
        <v>0</v>
      </c>
      <c r="HA39" s="96">
        <f t="shared" si="55"/>
        <v>0</v>
      </c>
      <c r="HB39" s="96">
        <f t="shared" si="55"/>
        <v>0</v>
      </c>
      <c r="HC39" s="96">
        <f t="shared" si="55"/>
        <v>0</v>
      </c>
      <c r="HD39" s="96">
        <f t="shared" si="55"/>
        <v>0</v>
      </c>
      <c r="HE39" s="96">
        <f t="shared" si="55"/>
        <v>0</v>
      </c>
      <c r="HF39" s="96">
        <f t="shared" si="55"/>
        <v>0</v>
      </c>
      <c r="HG39" s="96">
        <f t="shared" si="55"/>
        <v>0</v>
      </c>
      <c r="HH39" s="96">
        <f t="shared" si="55"/>
        <v>0</v>
      </c>
      <c r="HI39" s="96">
        <f t="shared" si="55"/>
        <v>0</v>
      </c>
      <c r="HJ39" s="96">
        <f t="shared" si="55"/>
        <v>0</v>
      </c>
      <c r="HK39" s="96">
        <f t="shared" si="55"/>
        <v>0</v>
      </c>
      <c r="HL39" s="96">
        <f t="shared" si="55"/>
        <v>0</v>
      </c>
      <c r="HM39" s="96">
        <f t="shared" si="55"/>
        <v>0</v>
      </c>
      <c r="HN39" s="96">
        <f t="shared" si="55"/>
        <v>0</v>
      </c>
      <c r="HO39" s="96">
        <f t="shared" si="55"/>
        <v>0</v>
      </c>
      <c r="HP39" s="96">
        <f t="shared" si="55"/>
        <v>0</v>
      </c>
      <c r="HQ39" s="96">
        <f t="shared" si="55"/>
        <v>0</v>
      </c>
      <c r="HR39" s="96">
        <f t="shared" si="55"/>
        <v>0</v>
      </c>
      <c r="HS39" s="96">
        <f t="shared" si="55"/>
        <v>0</v>
      </c>
      <c r="HT39" s="96">
        <f t="shared" si="55"/>
        <v>0</v>
      </c>
      <c r="HU39" s="96">
        <f aca="true" t="shared" si="56" ref="HU39:IS39">SUM(HU33:HU38)</f>
        <v>0</v>
      </c>
      <c r="HV39" s="96">
        <f t="shared" si="56"/>
        <v>0</v>
      </c>
      <c r="HW39" s="96">
        <f t="shared" si="56"/>
        <v>0</v>
      </c>
      <c r="HX39" s="96">
        <f t="shared" si="56"/>
        <v>0</v>
      </c>
      <c r="HY39" s="96">
        <f t="shared" si="56"/>
        <v>0</v>
      </c>
      <c r="HZ39" s="96">
        <f t="shared" si="56"/>
        <v>0</v>
      </c>
      <c r="IA39" s="96">
        <f t="shared" si="56"/>
        <v>0</v>
      </c>
      <c r="IB39" s="96">
        <f t="shared" si="56"/>
        <v>0</v>
      </c>
      <c r="IC39" s="96">
        <f t="shared" si="56"/>
        <v>0</v>
      </c>
      <c r="ID39" s="96">
        <f t="shared" si="56"/>
        <v>0</v>
      </c>
      <c r="IE39" s="96">
        <f t="shared" si="56"/>
        <v>0</v>
      </c>
      <c r="IF39" s="96">
        <f t="shared" si="56"/>
        <v>0</v>
      </c>
      <c r="IG39" s="96">
        <f t="shared" si="56"/>
        <v>0</v>
      </c>
      <c r="IH39" s="96">
        <f t="shared" si="56"/>
        <v>0</v>
      </c>
      <c r="II39" s="96">
        <f t="shared" si="56"/>
        <v>0</v>
      </c>
      <c r="IJ39" s="96">
        <f t="shared" si="56"/>
        <v>0</v>
      </c>
      <c r="IK39" s="96">
        <f t="shared" si="56"/>
        <v>0</v>
      </c>
      <c r="IL39" s="96">
        <f t="shared" si="56"/>
        <v>0</v>
      </c>
      <c r="IM39" s="96">
        <f t="shared" si="56"/>
        <v>0</v>
      </c>
      <c r="IN39" s="96">
        <f t="shared" si="56"/>
        <v>0</v>
      </c>
      <c r="IO39" s="96">
        <f t="shared" si="56"/>
        <v>0</v>
      </c>
      <c r="IP39" s="96">
        <f t="shared" si="56"/>
        <v>0</v>
      </c>
      <c r="IQ39" s="96">
        <f t="shared" si="56"/>
        <v>0</v>
      </c>
      <c r="IR39" s="96">
        <f t="shared" si="56"/>
        <v>0</v>
      </c>
      <c r="IS39" s="96">
        <f t="shared" si="56"/>
        <v>0</v>
      </c>
    </row>
    <row r="40" spans="1:220" ht="12.75">
      <c r="A40" s="46">
        <v>9</v>
      </c>
      <c r="B40" s="47">
        <v>4</v>
      </c>
      <c r="C40" s="109" t="s">
        <v>15</v>
      </c>
      <c r="E40" s="34">
        <v>4340</v>
      </c>
      <c r="F40" s="34">
        <v>7177</v>
      </c>
      <c r="G40" s="34">
        <v>4439</v>
      </c>
      <c r="H40" s="34">
        <v>7194</v>
      </c>
      <c r="I40" s="34">
        <v>4526</v>
      </c>
      <c r="J40" s="34">
        <v>7182</v>
      </c>
      <c r="K40" s="34">
        <v>4526</v>
      </c>
      <c r="L40" s="34">
        <v>7183</v>
      </c>
      <c r="M40" s="34">
        <v>4583</v>
      </c>
      <c r="N40" s="34">
        <v>7188</v>
      </c>
      <c r="O40" s="34">
        <v>4639</v>
      </c>
      <c r="P40" s="34">
        <v>7205</v>
      </c>
      <c r="Q40" s="34">
        <v>4682</v>
      </c>
      <c r="R40" s="34">
        <v>7189</v>
      </c>
      <c r="S40" s="34">
        <v>4719</v>
      </c>
      <c r="T40" s="34">
        <v>7161</v>
      </c>
      <c r="U40" s="34">
        <v>4757</v>
      </c>
      <c r="V40" s="34">
        <v>7164</v>
      </c>
      <c r="AL40" s="33"/>
      <c r="AN40" s="33"/>
      <c r="AP40" s="33"/>
      <c r="AR40" s="33"/>
      <c r="AT40" s="33"/>
      <c r="AV40" s="33"/>
      <c r="AX40" s="33"/>
      <c r="AZ40" s="33"/>
      <c r="BB40" s="33"/>
      <c r="BD40" s="33"/>
      <c r="BF40" s="33"/>
      <c r="BH40" s="33"/>
      <c r="BJ40" s="33"/>
      <c r="BL40" s="33"/>
      <c r="BN40" s="33"/>
      <c r="BO40" s="33"/>
      <c r="BP40" s="33"/>
      <c r="BQ40" s="33"/>
      <c r="BR40" s="33"/>
      <c r="BS40" s="33"/>
      <c r="BT40" s="33"/>
      <c r="BU40" s="33"/>
      <c r="BV40" s="33"/>
      <c r="BX40" s="33"/>
      <c r="BZ40" s="33"/>
      <c r="CA40" s="33"/>
      <c r="CB40" s="33"/>
      <c r="DH40" s="33"/>
      <c r="DN40" s="33"/>
      <c r="DP40" s="33"/>
      <c r="DR40" s="33"/>
      <c r="DT40" s="33"/>
      <c r="DV40" s="33"/>
      <c r="DX40" s="33"/>
      <c r="DZ40" s="33"/>
      <c r="EB40" s="33"/>
      <c r="ED40" s="33"/>
      <c r="EF40" s="33"/>
      <c r="EH40" s="33"/>
      <c r="EJ40" s="33"/>
      <c r="EL40" s="33"/>
      <c r="EN40" s="33"/>
      <c r="EP40" s="33"/>
      <c r="ER40" s="58"/>
      <c r="ES40" s="34"/>
      <c r="EX40" s="48"/>
      <c r="GW40" s="48"/>
      <c r="GX40" s="48"/>
      <c r="GY40" s="48"/>
      <c r="GZ40" s="48"/>
      <c r="HB40" s="48"/>
      <c r="HL40" s="48"/>
    </row>
    <row r="41" spans="1:220" ht="12.75">
      <c r="A41" s="46">
        <v>25</v>
      </c>
      <c r="B41" s="47">
        <v>4</v>
      </c>
      <c r="C41" s="109" t="s">
        <v>38</v>
      </c>
      <c r="E41" s="34">
        <v>17533</v>
      </c>
      <c r="F41" s="34">
        <v>37193</v>
      </c>
      <c r="G41" s="34">
        <v>17886</v>
      </c>
      <c r="H41" s="34">
        <v>37169</v>
      </c>
      <c r="I41" s="34">
        <v>18447</v>
      </c>
      <c r="J41" s="34">
        <v>36822</v>
      </c>
      <c r="K41" s="34">
        <v>18464</v>
      </c>
      <c r="L41" s="34">
        <v>36820</v>
      </c>
      <c r="M41" s="34">
        <v>18765</v>
      </c>
      <c r="N41" s="34">
        <v>36821</v>
      </c>
      <c r="O41" s="34">
        <v>19020</v>
      </c>
      <c r="P41" s="34">
        <v>36818</v>
      </c>
      <c r="Q41" s="34">
        <v>19430</v>
      </c>
      <c r="R41" s="34">
        <v>36786</v>
      </c>
      <c r="S41" s="34">
        <v>20016</v>
      </c>
      <c r="T41" s="34">
        <v>36806</v>
      </c>
      <c r="U41" s="34">
        <v>20235</v>
      </c>
      <c r="V41" s="34">
        <v>36787</v>
      </c>
      <c r="AL41" s="33"/>
      <c r="AN41" s="33"/>
      <c r="AP41" s="33"/>
      <c r="AR41" s="33"/>
      <c r="AT41" s="33"/>
      <c r="AV41" s="33"/>
      <c r="AX41" s="33"/>
      <c r="AZ41" s="33"/>
      <c r="BB41" s="33"/>
      <c r="BD41" s="33"/>
      <c r="BF41" s="33"/>
      <c r="BH41" s="33"/>
      <c r="BJ41" s="33"/>
      <c r="BL41" s="33"/>
      <c r="BN41" s="33"/>
      <c r="BO41" s="33"/>
      <c r="BP41" s="33"/>
      <c r="BQ41" s="33"/>
      <c r="BR41" s="33"/>
      <c r="BS41" s="33"/>
      <c r="BT41" s="33"/>
      <c r="BU41" s="33"/>
      <c r="BV41" s="33"/>
      <c r="BX41" s="33"/>
      <c r="BZ41" s="33"/>
      <c r="CA41" s="33"/>
      <c r="CB41" s="33"/>
      <c r="DH41" s="33"/>
      <c r="DN41" s="33"/>
      <c r="DP41" s="33"/>
      <c r="DR41" s="33"/>
      <c r="DT41" s="33"/>
      <c r="DV41" s="33"/>
      <c r="DX41" s="33"/>
      <c r="DZ41" s="33"/>
      <c r="EB41" s="33"/>
      <c r="ED41" s="33"/>
      <c r="EF41" s="33"/>
      <c r="EH41" s="33"/>
      <c r="EJ41" s="33"/>
      <c r="EL41" s="33"/>
      <c r="EN41" s="33"/>
      <c r="EP41" s="33"/>
      <c r="ER41" s="58"/>
      <c r="ES41" s="34"/>
      <c r="EX41" s="48"/>
      <c r="GW41" s="48"/>
      <c r="GX41" s="48"/>
      <c r="GY41" s="48"/>
      <c r="GZ41" s="48"/>
      <c r="HB41" s="48"/>
      <c r="HL41" s="48"/>
    </row>
    <row r="42" spans="1:220" ht="12.75">
      <c r="A42" s="46">
        <v>32</v>
      </c>
      <c r="B42" s="47">
        <v>4</v>
      </c>
      <c r="C42" s="109" t="s">
        <v>45</v>
      </c>
      <c r="E42" s="34">
        <v>1429</v>
      </c>
      <c r="F42" s="34">
        <v>2388</v>
      </c>
      <c r="G42" s="34">
        <v>1447</v>
      </c>
      <c r="H42" s="34">
        <v>2382</v>
      </c>
      <c r="I42" s="34">
        <v>1467</v>
      </c>
      <c r="J42" s="34">
        <v>2364</v>
      </c>
      <c r="K42" s="34">
        <v>1471</v>
      </c>
      <c r="L42" s="34">
        <v>2368</v>
      </c>
      <c r="M42" s="34">
        <v>1482</v>
      </c>
      <c r="N42" s="34">
        <v>2358</v>
      </c>
      <c r="O42" s="34">
        <v>1488</v>
      </c>
      <c r="P42" s="34">
        <v>2344</v>
      </c>
      <c r="Q42" s="34">
        <v>1515</v>
      </c>
      <c r="R42" s="34">
        <v>2349</v>
      </c>
      <c r="S42" s="34">
        <v>1549</v>
      </c>
      <c r="T42" s="34">
        <v>2355</v>
      </c>
      <c r="U42" s="34">
        <v>1563</v>
      </c>
      <c r="V42" s="34">
        <v>2361</v>
      </c>
      <c r="AL42" s="33"/>
      <c r="AN42" s="33"/>
      <c r="AP42" s="33"/>
      <c r="AR42" s="33"/>
      <c r="AT42" s="33"/>
      <c r="AV42" s="33"/>
      <c r="AX42" s="33"/>
      <c r="AZ42" s="33"/>
      <c r="BB42" s="33"/>
      <c r="BD42" s="33"/>
      <c r="BF42" s="33"/>
      <c r="BH42" s="33"/>
      <c r="BJ42" s="33"/>
      <c r="BL42" s="33"/>
      <c r="BN42" s="33"/>
      <c r="BO42" s="33"/>
      <c r="BP42" s="33"/>
      <c r="BQ42" s="33"/>
      <c r="BR42" s="33"/>
      <c r="BS42" s="33"/>
      <c r="BT42" s="33"/>
      <c r="BU42" s="33"/>
      <c r="BV42" s="33"/>
      <c r="BX42" s="33"/>
      <c r="BZ42" s="33"/>
      <c r="CA42" s="33"/>
      <c r="CB42" s="33"/>
      <c r="DH42" s="33"/>
      <c r="DN42" s="33"/>
      <c r="DP42" s="33"/>
      <c r="DR42" s="33"/>
      <c r="DT42" s="33"/>
      <c r="DV42" s="33"/>
      <c r="DX42" s="33"/>
      <c r="DZ42" s="33"/>
      <c r="EB42" s="33"/>
      <c r="ED42" s="33"/>
      <c r="EF42" s="33"/>
      <c r="EH42" s="33"/>
      <c r="EJ42" s="33"/>
      <c r="EL42" s="33"/>
      <c r="EN42" s="33"/>
      <c r="EP42" s="33"/>
      <c r="ER42" s="58"/>
      <c r="ES42" s="34"/>
      <c r="EX42" s="48"/>
      <c r="GW42" s="48"/>
      <c r="GX42" s="48"/>
      <c r="GY42" s="48"/>
      <c r="GZ42" s="48"/>
      <c r="HB42" s="48"/>
      <c r="HL42" s="48"/>
    </row>
    <row r="43" spans="1:220" ht="12.75">
      <c r="A43" s="46">
        <v>44</v>
      </c>
      <c r="B43" s="47">
        <v>4</v>
      </c>
      <c r="C43" s="109" t="s">
        <v>56</v>
      </c>
      <c r="E43" s="34">
        <v>3339</v>
      </c>
      <c r="F43" s="34">
        <v>6874</v>
      </c>
      <c r="G43" s="34">
        <v>3373</v>
      </c>
      <c r="H43" s="34">
        <v>6860</v>
      </c>
      <c r="I43" s="34">
        <v>3461</v>
      </c>
      <c r="J43" s="34">
        <v>6822</v>
      </c>
      <c r="K43" s="34">
        <v>3465</v>
      </c>
      <c r="L43" s="34">
        <v>6821</v>
      </c>
      <c r="M43" s="34">
        <v>3508</v>
      </c>
      <c r="N43" s="34">
        <v>6820</v>
      </c>
      <c r="O43" s="34">
        <v>3564</v>
      </c>
      <c r="P43" s="34">
        <v>6820</v>
      </c>
      <c r="Q43" s="34">
        <v>3632</v>
      </c>
      <c r="R43" s="34">
        <v>6808</v>
      </c>
      <c r="S43" s="34">
        <v>3762</v>
      </c>
      <c r="T43" s="34">
        <v>6857</v>
      </c>
      <c r="U43" s="34">
        <v>3790</v>
      </c>
      <c r="V43" s="34">
        <v>6868</v>
      </c>
      <c r="AL43" s="33"/>
      <c r="AN43" s="33"/>
      <c r="AP43" s="33"/>
      <c r="AR43" s="33"/>
      <c r="AT43" s="33"/>
      <c r="AV43" s="33"/>
      <c r="AX43" s="33"/>
      <c r="AZ43" s="33"/>
      <c r="BB43" s="33"/>
      <c r="BD43" s="33"/>
      <c r="BF43" s="33"/>
      <c r="BH43" s="33"/>
      <c r="BJ43" s="33"/>
      <c r="BL43" s="33"/>
      <c r="BN43" s="33"/>
      <c r="BO43" s="33"/>
      <c r="BP43" s="33"/>
      <c r="BQ43" s="33"/>
      <c r="BR43" s="33"/>
      <c r="BS43" s="33"/>
      <c r="BT43" s="33"/>
      <c r="BU43" s="33"/>
      <c r="BV43" s="33"/>
      <c r="BX43" s="33"/>
      <c r="BZ43" s="33"/>
      <c r="CA43" s="33"/>
      <c r="CB43" s="33"/>
      <c r="DH43" s="33"/>
      <c r="DN43" s="33"/>
      <c r="DP43" s="33"/>
      <c r="DR43" s="33"/>
      <c r="DT43" s="33"/>
      <c r="DV43" s="33"/>
      <c r="DX43" s="33"/>
      <c r="DZ43" s="33"/>
      <c r="EB43" s="33"/>
      <c r="ED43" s="33"/>
      <c r="EF43" s="33"/>
      <c r="EH43" s="33"/>
      <c r="EJ43" s="33"/>
      <c r="EL43" s="33"/>
      <c r="EN43" s="33"/>
      <c r="EP43" s="33"/>
      <c r="ER43" s="58"/>
      <c r="ES43" s="34"/>
      <c r="EX43" s="48"/>
      <c r="GW43" s="48"/>
      <c r="GX43" s="48"/>
      <c r="GY43" s="48"/>
      <c r="GZ43" s="48"/>
      <c r="HB43" s="48"/>
      <c r="HL43" s="48"/>
    </row>
    <row r="44" spans="1:220" ht="12.75">
      <c r="A44" s="46">
        <v>56</v>
      </c>
      <c r="B44" s="47">
        <v>4</v>
      </c>
      <c r="C44" s="109" t="s">
        <v>68</v>
      </c>
      <c r="E44" s="34">
        <v>2531</v>
      </c>
      <c r="F44" s="34">
        <v>5705</v>
      </c>
      <c r="G44" s="34">
        <v>2634</v>
      </c>
      <c r="H44" s="34">
        <v>5739</v>
      </c>
      <c r="I44" s="34">
        <v>2797</v>
      </c>
      <c r="J44" s="34">
        <v>5761</v>
      </c>
      <c r="K44" s="34">
        <v>2801</v>
      </c>
      <c r="L44" s="34">
        <v>5758</v>
      </c>
      <c r="M44" s="34">
        <v>2873</v>
      </c>
      <c r="N44" s="34">
        <v>5726</v>
      </c>
      <c r="O44" s="34">
        <v>2934</v>
      </c>
      <c r="P44" s="34">
        <v>5713</v>
      </c>
      <c r="Q44" s="34">
        <v>3058</v>
      </c>
      <c r="R44" s="34">
        <v>5715</v>
      </c>
      <c r="S44" s="34">
        <v>3167</v>
      </c>
      <c r="T44" s="34">
        <v>5714</v>
      </c>
      <c r="U44" s="34">
        <v>3203</v>
      </c>
      <c r="V44" s="34">
        <v>5695</v>
      </c>
      <c r="AL44" s="33"/>
      <c r="AN44" s="33"/>
      <c r="AP44" s="33"/>
      <c r="AR44" s="33"/>
      <c r="AT44" s="33"/>
      <c r="AV44" s="33"/>
      <c r="AX44" s="33"/>
      <c r="AZ44" s="33"/>
      <c r="BB44" s="33"/>
      <c r="BD44" s="33"/>
      <c r="BF44" s="33"/>
      <c r="BH44" s="33"/>
      <c r="BJ44" s="33"/>
      <c r="BL44" s="33"/>
      <c r="BN44" s="33"/>
      <c r="BO44" s="33"/>
      <c r="BP44" s="33"/>
      <c r="BQ44" s="33"/>
      <c r="BR44" s="33"/>
      <c r="BS44" s="33"/>
      <c r="BT44" s="33"/>
      <c r="BU44" s="33"/>
      <c r="BV44" s="33"/>
      <c r="BX44" s="33"/>
      <c r="BZ44" s="33"/>
      <c r="CA44" s="33"/>
      <c r="CB44" s="33"/>
      <c r="DH44" s="33"/>
      <c r="DN44" s="33"/>
      <c r="DP44" s="33"/>
      <c r="DR44" s="33"/>
      <c r="DT44" s="33"/>
      <c r="DV44" s="33"/>
      <c r="DX44" s="33"/>
      <c r="DZ44" s="33"/>
      <c r="EB44" s="33"/>
      <c r="ED44" s="33"/>
      <c r="EF44" s="33"/>
      <c r="EH44" s="33"/>
      <c r="EJ44" s="33"/>
      <c r="EL44" s="33"/>
      <c r="EN44" s="33"/>
      <c r="EP44" s="33"/>
      <c r="ER44" s="58"/>
      <c r="ES44" s="34"/>
      <c r="EX44" s="48"/>
      <c r="GW44" s="48"/>
      <c r="GX44" s="48"/>
      <c r="GY44" s="48"/>
      <c r="GZ44" s="48"/>
      <c r="HB44" s="48"/>
      <c r="HL44" s="48"/>
    </row>
    <row r="45" spans="1:220" ht="12.75">
      <c r="A45" s="46">
        <v>73</v>
      </c>
      <c r="B45" s="47">
        <v>4</v>
      </c>
      <c r="C45" s="109" t="s">
        <v>84</v>
      </c>
      <c r="E45" s="34">
        <v>8849</v>
      </c>
      <c r="F45" s="34">
        <v>16175</v>
      </c>
      <c r="G45" s="34">
        <v>8975</v>
      </c>
      <c r="H45" s="34">
        <v>16154</v>
      </c>
      <c r="I45" s="34">
        <v>9147</v>
      </c>
      <c r="J45" s="34">
        <v>16037</v>
      </c>
      <c r="K45" s="34">
        <v>9157</v>
      </c>
      <c r="L45" s="34">
        <v>16040</v>
      </c>
      <c r="M45" s="34">
        <v>9238</v>
      </c>
      <c r="N45" s="34">
        <v>15976</v>
      </c>
      <c r="O45" s="34">
        <v>9304</v>
      </c>
      <c r="P45" s="34">
        <v>15929</v>
      </c>
      <c r="Q45" s="34">
        <v>9515</v>
      </c>
      <c r="R45" s="34">
        <v>15933</v>
      </c>
      <c r="S45" s="34">
        <v>9726</v>
      </c>
      <c r="T45" s="34">
        <v>15946</v>
      </c>
      <c r="U45" s="34">
        <v>9806</v>
      </c>
      <c r="V45" s="34">
        <v>15945</v>
      </c>
      <c r="AL45" s="33"/>
      <c r="AN45" s="33"/>
      <c r="AP45" s="33"/>
      <c r="AR45" s="33"/>
      <c r="AT45" s="33"/>
      <c r="AV45" s="33"/>
      <c r="AX45" s="33"/>
      <c r="AZ45" s="33"/>
      <c r="BB45" s="33"/>
      <c r="BD45" s="33"/>
      <c r="BF45" s="33"/>
      <c r="BH45" s="33"/>
      <c r="BJ45" s="33"/>
      <c r="BL45" s="33"/>
      <c r="BN45" s="33"/>
      <c r="BO45" s="33"/>
      <c r="BP45" s="33"/>
      <c r="BQ45" s="33"/>
      <c r="BR45" s="33"/>
      <c r="BS45" s="33"/>
      <c r="BT45" s="33"/>
      <c r="BU45" s="33"/>
      <c r="BV45" s="33"/>
      <c r="BX45" s="33"/>
      <c r="BZ45" s="33"/>
      <c r="CA45" s="33"/>
      <c r="CB45" s="33"/>
      <c r="DH45" s="33"/>
      <c r="DN45" s="33"/>
      <c r="DP45" s="33"/>
      <c r="DR45" s="33"/>
      <c r="DT45" s="33"/>
      <c r="DV45" s="33"/>
      <c r="DX45" s="33"/>
      <c r="DZ45" s="33"/>
      <c r="EB45" s="33"/>
      <c r="ED45" s="33"/>
      <c r="EF45" s="33"/>
      <c r="EH45" s="33"/>
      <c r="EJ45" s="33"/>
      <c r="EL45" s="33"/>
      <c r="EN45" s="33"/>
      <c r="EP45" s="33"/>
      <c r="ER45" s="58"/>
      <c r="ES45" s="34"/>
      <c r="EX45" s="48"/>
      <c r="GW45" s="48"/>
      <c r="GX45" s="48"/>
      <c r="GY45" s="48"/>
      <c r="GZ45" s="48"/>
      <c r="HB45" s="48"/>
      <c r="HL45" s="48"/>
    </row>
    <row r="46" spans="1:220" ht="12.75">
      <c r="A46" s="46">
        <v>76</v>
      </c>
      <c r="B46" s="47">
        <v>4</v>
      </c>
      <c r="C46" s="109" t="s">
        <v>87</v>
      </c>
      <c r="E46" s="34">
        <v>1584</v>
      </c>
      <c r="F46" s="34">
        <v>3227</v>
      </c>
      <c r="G46" s="34">
        <v>1613</v>
      </c>
      <c r="H46" s="34">
        <v>3238</v>
      </c>
      <c r="I46" s="34">
        <v>1648</v>
      </c>
      <c r="J46" s="34">
        <v>3221</v>
      </c>
      <c r="K46" s="34">
        <v>1654</v>
      </c>
      <c r="L46" s="34">
        <v>3222</v>
      </c>
      <c r="M46" s="34">
        <v>1677</v>
      </c>
      <c r="N46" s="34">
        <v>3222</v>
      </c>
      <c r="O46" s="34">
        <v>1700</v>
      </c>
      <c r="P46" s="34">
        <v>3225</v>
      </c>
      <c r="Q46" s="34">
        <v>1727</v>
      </c>
      <c r="R46" s="34">
        <v>3206</v>
      </c>
      <c r="S46" s="34">
        <v>1780</v>
      </c>
      <c r="T46" s="34">
        <v>3200</v>
      </c>
      <c r="U46" s="34">
        <v>1791</v>
      </c>
      <c r="V46" s="34">
        <v>3201</v>
      </c>
      <c r="AL46" s="33"/>
      <c r="AN46" s="33"/>
      <c r="AP46" s="33"/>
      <c r="AR46" s="33"/>
      <c r="AT46" s="33"/>
      <c r="AV46" s="33"/>
      <c r="AX46" s="33"/>
      <c r="AZ46" s="33"/>
      <c r="BB46" s="33"/>
      <c r="BD46" s="33"/>
      <c r="BF46" s="33"/>
      <c r="BH46" s="33"/>
      <c r="BJ46" s="33"/>
      <c r="BL46" s="33"/>
      <c r="BN46" s="33"/>
      <c r="BO46" s="33"/>
      <c r="BP46" s="33"/>
      <c r="BQ46" s="33"/>
      <c r="BR46" s="33"/>
      <c r="BS46" s="33"/>
      <c r="BT46" s="33"/>
      <c r="BU46" s="33"/>
      <c r="BV46" s="33"/>
      <c r="BX46" s="33"/>
      <c r="BZ46" s="33"/>
      <c r="CA46" s="33"/>
      <c r="CB46" s="33"/>
      <c r="DH46" s="33"/>
      <c r="DN46" s="33"/>
      <c r="DP46" s="33"/>
      <c r="DR46" s="33"/>
      <c r="DT46" s="33"/>
      <c r="DV46" s="33"/>
      <c r="DX46" s="33"/>
      <c r="DZ46" s="33"/>
      <c r="EB46" s="33"/>
      <c r="ED46" s="33"/>
      <c r="EF46" s="33"/>
      <c r="EH46" s="33"/>
      <c r="EJ46" s="33"/>
      <c r="EL46" s="33"/>
      <c r="EN46" s="33"/>
      <c r="EP46" s="33"/>
      <c r="ER46" s="58"/>
      <c r="ES46" s="34"/>
      <c r="EX46" s="48"/>
      <c r="GW46" s="48"/>
      <c r="GX46" s="48"/>
      <c r="GY46" s="48"/>
      <c r="GZ46" s="48"/>
      <c r="HB46" s="48"/>
      <c r="HL46" s="48"/>
    </row>
    <row r="47" spans="1:220" ht="12.75">
      <c r="A47" s="46">
        <v>78</v>
      </c>
      <c r="B47" s="47">
        <v>4</v>
      </c>
      <c r="C47" s="109" t="s">
        <v>89</v>
      </c>
      <c r="E47" s="34">
        <v>2910</v>
      </c>
      <c r="F47" s="34">
        <v>6019</v>
      </c>
      <c r="G47" s="34">
        <v>2963</v>
      </c>
      <c r="H47" s="34">
        <v>6027</v>
      </c>
      <c r="I47" s="34">
        <v>3041</v>
      </c>
      <c r="J47" s="34">
        <v>6019</v>
      </c>
      <c r="K47" s="34">
        <v>3040</v>
      </c>
      <c r="L47" s="34">
        <v>6017</v>
      </c>
      <c r="M47" s="34">
        <v>3082</v>
      </c>
      <c r="N47" s="34">
        <v>6008</v>
      </c>
      <c r="O47" s="34">
        <v>3136</v>
      </c>
      <c r="P47" s="34">
        <v>6001</v>
      </c>
      <c r="Q47" s="34">
        <v>3219</v>
      </c>
      <c r="R47" s="34">
        <v>5989</v>
      </c>
      <c r="S47" s="34">
        <v>3268</v>
      </c>
      <c r="T47" s="34">
        <v>5974</v>
      </c>
      <c r="U47" s="34">
        <v>3317</v>
      </c>
      <c r="V47" s="34">
        <v>5975</v>
      </c>
      <c r="AL47" s="33"/>
      <c r="AN47" s="33"/>
      <c r="AP47" s="33"/>
      <c r="AR47" s="33"/>
      <c r="AT47" s="33"/>
      <c r="AV47" s="33"/>
      <c r="AX47" s="33"/>
      <c r="AZ47" s="33"/>
      <c r="BB47" s="33"/>
      <c r="BD47" s="33"/>
      <c r="BF47" s="33"/>
      <c r="BH47" s="33"/>
      <c r="BJ47" s="33"/>
      <c r="BL47" s="33"/>
      <c r="BN47" s="33"/>
      <c r="BO47" s="33"/>
      <c r="BP47" s="33"/>
      <c r="BQ47" s="33"/>
      <c r="BR47" s="33"/>
      <c r="BS47" s="33"/>
      <c r="BT47" s="33"/>
      <c r="BU47" s="33"/>
      <c r="BV47" s="33"/>
      <c r="BX47" s="33"/>
      <c r="BZ47" s="33"/>
      <c r="CA47" s="33"/>
      <c r="CB47" s="33"/>
      <c r="DH47" s="33"/>
      <c r="DN47" s="33"/>
      <c r="DP47" s="33"/>
      <c r="DR47" s="33"/>
      <c r="DT47" s="33"/>
      <c r="DV47" s="33"/>
      <c r="DX47" s="33"/>
      <c r="DZ47" s="33"/>
      <c r="EB47" s="33"/>
      <c r="ED47" s="33"/>
      <c r="EF47" s="33"/>
      <c r="EH47" s="33"/>
      <c r="EJ47" s="33"/>
      <c r="EL47" s="33"/>
      <c r="EN47" s="33"/>
      <c r="EP47" s="33"/>
      <c r="ER47" s="58"/>
      <c r="ES47" s="34"/>
      <c r="EX47" s="48"/>
      <c r="GW47" s="48"/>
      <c r="GX47" s="48"/>
      <c r="GY47" s="48"/>
      <c r="GZ47" s="48"/>
      <c r="HB47" s="48"/>
      <c r="HL47" s="48"/>
    </row>
    <row r="48" spans="1:220" ht="12.75">
      <c r="A48" s="46">
        <v>79</v>
      </c>
      <c r="B48" s="47">
        <v>4</v>
      </c>
      <c r="C48" s="109" t="s">
        <v>90</v>
      </c>
      <c r="E48" s="34">
        <v>2265</v>
      </c>
      <c r="F48" s="34">
        <v>4405</v>
      </c>
      <c r="G48" s="34">
        <v>2307</v>
      </c>
      <c r="H48" s="34">
        <v>4386</v>
      </c>
      <c r="I48" s="34">
        <v>2367</v>
      </c>
      <c r="J48" s="34">
        <v>4361</v>
      </c>
      <c r="K48" s="34">
        <v>2370</v>
      </c>
      <c r="L48" s="34">
        <v>4361</v>
      </c>
      <c r="M48" s="34">
        <v>2415</v>
      </c>
      <c r="N48" s="34">
        <v>4350</v>
      </c>
      <c r="O48" s="34">
        <v>2441</v>
      </c>
      <c r="P48" s="34">
        <v>4340</v>
      </c>
      <c r="Q48" s="34">
        <v>2484</v>
      </c>
      <c r="R48" s="34">
        <v>4336</v>
      </c>
      <c r="S48" s="34">
        <v>2560</v>
      </c>
      <c r="T48" s="34">
        <v>4329</v>
      </c>
      <c r="U48" s="34">
        <v>2590</v>
      </c>
      <c r="V48" s="34">
        <v>4296</v>
      </c>
      <c r="AL48" s="33"/>
      <c r="AN48" s="33"/>
      <c r="AP48" s="33"/>
      <c r="AR48" s="33"/>
      <c r="AT48" s="33"/>
      <c r="AV48" s="33"/>
      <c r="AX48" s="33"/>
      <c r="AZ48" s="33"/>
      <c r="BB48" s="33"/>
      <c r="BD48" s="33"/>
      <c r="BF48" s="33"/>
      <c r="BH48" s="33"/>
      <c r="BJ48" s="33"/>
      <c r="BL48" s="33"/>
      <c r="BN48" s="33"/>
      <c r="BO48" s="33"/>
      <c r="BP48" s="33"/>
      <c r="BQ48" s="33"/>
      <c r="BR48" s="33"/>
      <c r="BS48" s="33"/>
      <c r="BT48" s="33"/>
      <c r="BU48" s="33"/>
      <c r="BV48" s="33"/>
      <c r="BX48" s="33"/>
      <c r="BZ48" s="33"/>
      <c r="CA48" s="33"/>
      <c r="CB48" s="33"/>
      <c r="DH48" s="33"/>
      <c r="DN48" s="33"/>
      <c r="DP48" s="33"/>
      <c r="DR48" s="33"/>
      <c r="DT48" s="33"/>
      <c r="DV48" s="33"/>
      <c r="DX48" s="33"/>
      <c r="DZ48" s="33"/>
      <c r="EB48" s="33"/>
      <c r="ED48" s="33"/>
      <c r="EF48" s="33"/>
      <c r="EH48" s="33"/>
      <c r="EJ48" s="33"/>
      <c r="EL48" s="33"/>
      <c r="EN48" s="33"/>
      <c r="EP48" s="33"/>
      <c r="ER48" s="58"/>
      <c r="ES48" s="34"/>
      <c r="EX48" s="48"/>
      <c r="GW48" s="48"/>
      <c r="GX48" s="48"/>
      <c r="GY48" s="48"/>
      <c r="GZ48" s="48"/>
      <c r="HB48" s="48"/>
      <c r="HL48" s="48"/>
    </row>
    <row r="49" spans="1:246" s="95" customFormat="1" ht="12.75">
      <c r="A49" s="93"/>
      <c r="B49" s="94"/>
      <c r="C49" s="110" t="s">
        <v>107</v>
      </c>
      <c r="D49" s="94"/>
      <c r="E49" s="96">
        <f aca="true" t="shared" si="57" ref="E49:T49">SUM(E40:E48)</f>
        <v>44780</v>
      </c>
      <c r="F49" s="96">
        <f t="shared" si="57"/>
        <v>89163</v>
      </c>
      <c r="G49" s="96">
        <f t="shared" si="57"/>
        <v>45637</v>
      </c>
      <c r="H49" s="96">
        <f t="shared" si="57"/>
        <v>89149</v>
      </c>
      <c r="I49" s="96">
        <f t="shared" si="57"/>
        <v>46901</v>
      </c>
      <c r="J49" s="96">
        <f t="shared" si="57"/>
        <v>88589</v>
      </c>
      <c r="K49" s="96">
        <f t="shared" si="57"/>
        <v>46948</v>
      </c>
      <c r="L49" s="96">
        <f t="shared" si="57"/>
        <v>88590</v>
      </c>
      <c r="M49" s="96">
        <f t="shared" si="57"/>
        <v>47623</v>
      </c>
      <c r="N49" s="96">
        <f t="shared" si="57"/>
        <v>88469</v>
      </c>
      <c r="O49" s="96">
        <f t="shared" si="57"/>
        <v>48226</v>
      </c>
      <c r="P49" s="96">
        <f t="shared" si="57"/>
        <v>88395</v>
      </c>
      <c r="Q49" s="96">
        <f t="shared" si="57"/>
        <v>49262</v>
      </c>
      <c r="R49" s="96">
        <f t="shared" si="57"/>
        <v>88311</v>
      </c>
      <c r="S49" s="96">
        <f t="shared" si="57"/>
        <v>50547</v>
      </c>
      <c r="T49" s="96">
        <f t="shared" si="57"/>
        <v>88342</v>
      </c>
      <c r="U49" s="96">
        <f aca="true" t="shared" si="58" ref="U49:Z49">SUM(U40:U48)</f>
        <v>51052</v>
      </c>
      <c r="V49" s="96">
        <f t="shared" si="58"/>
        <v>88292</v>
      </c>
      <c r="W49" s="96">
        <f t="shared" si="58"/>
        <v>0</v>
      </c>
      <c r="X49" s="96">
        <f t="shared" si="58"/>
        <v>0</v>
      </c>
      <c r="Y49" s="96">
        <f t="shared" si="58"/>
        <v>0</v>
      </c>
      <c r="Z49" s="96">
        <f t="shared" si="58"/>
        <v>0</v>
      </c>
      <c r="AA49" s="96">
        <f aca="true" t="shared" si="59" ref="AA49:AF49">SUM(AA40:AA48)</f>
        <v>0</v>
      </c>
      <c r="AB49" s="96">
        <f t="shared" si="59"/>
        <v>0</v>
      </c>
      <c r="AC49" s="96">
        <f t="shared" si="59"/>
        <v>0</v>
      </c>
      <c r="AD49" s="96">
        <f t="shared" si="59"/>
        <v>0</v>
      </c>
      <c r="AE49" s="96">
        <f t="shared" si="59"/>
        <v>0</v>
      </c>
      <c r="AF49" s="96">
        <f t="shared" si="59"/>
        <v>0</v>
      </c>
      <c r="AG49" s="96">
        <f>SUM(AG40:AG48)</f>
        <v>0</v>
      </c>
      <c r="AH49" s="96">
        <f>SUM(AH40:AH48)</f>
        <v>0</v>
      </c>
      <c r="AI49" s="96">
        <f>SUM(AI40:AI48)</f>
        <v>0</v>
      </c>
      <c r="AJ49" s="96">
        <f>SUM(AJ40:AJ48)</f>
        <v>0</v>
      </c>
      <c r="AK49" s="96">
        <f aca="true" t="shared" si="60" ref="AK49:AT49">SUM(AK40:AK48)</f>
        <v>0</v>
      </c>
      <c r="AL49" s="96">
        <f t="shared" si="60"/>
        <v>0</v>
      </c>
      <c r="AM49" s="96">
        <f t="shared" si="60"/>
        <v>0</v>
      </c>
      <c r="AN49" s="96">
        <f t="shared" si="60"/>
        <v>0</v>
      </c>
      <c r="AO49" s="96">
        <f t="shared" si="60"/>
        <v>0</v>
      </c>
      <c r="AP49" s="96">
        <f t="shared" si="60"/>
        <v>0</v>
      </c>
      <c r="AQ49" s="96">
        <f t="shared" si="60"/>
        <v>0</v>
      </c>
      <c r="AR49" s="96">
        <f t="shared" si="60"/>
        <v>0</v>
      </c>
      <c r="AS49" s="96">
        <f t="shared" si="60"/>
        <v>0</v>
      </c>
      <c r="AT49" s="96">
        <f t="shared" si="60"/>
        <v>0</v>
      </c>
      <c r="AU49" s="96">
        <f aca="true" t="shared" si="61" ref="AU49:AZ49">SUM(AU40:AU48)</f>
        <v>0</v>
      </c>
      <c r="AV49" s="96">
        <f t="shared" si="61"/>
        <v>0</v>
      </c>
      <c r="AW49" s="96">
        <f t="shared" si="61"/>
        <v>0</v>
      </c>
      <c r="AX49" s="96">
        <f t="shared" si="61"/>
        <v>0</v>
      </c>
      <c r="AY49" s="96">
        <f t="shared" si="61"/>
        <v>0</v>
      </c>
      <c r="AZ49" s="96">
        <f t="shared" si="61"/>
        <v>0</v>
      </c>
      <c r="BA49" s="96">
        <f aca="true" t="shared" si="62" ref="BA49:BF49">SUM(BA40:BA48)</f>
        <v>0</v>
      </c>
      <c r="BB49" s="96">
        <f t="shared" si="62"/>
        <v>0</v>
      </c>
      <c r="BC49" s="96">
        <f t="shared" si="62"/>
        <v>0</v>
      </c>
      <c r="BD49" s="96">
        <f t="shared" si="62"/>
        <v>0</v>
      </c>
      <c r="BE49" s="96">
        <f t="shared" si="62"/>
        <v>0</v>
      </c>
      <c r="BF49" s="96">
        <f t="shared" si="62"/>
        <v>0</v>
      </c>
      <c r="BG49" s="96">
        <f aca="true" t="shared" si="63" ref="BG49:BL49">SUM(BG40:BG48)</f>
        <v>0</v>
      </c>
      <c r="BH49" s="96">
        <f t="shared" si="63"/>
        <v>0</v>
      </c>
      <c r="BI49" s="96">
        <f t="shared" si="63"/>
        <v>0</v>
      </c>
      <c r="BJ49" s="96">
        <f t="shared" si="63"/>
        <v>0</v>
      </c>
      <c r="BK49" s="96">
        <f t="shared" si="63"/>
        <v>0</v>
      </c>
      <c r="BL49" s="96">
        <f t="shared" si="63"/>
        <v>0</v>
      </c>
      <c r="BM49" s="96">
        <f aca="true" t="shared" si="64" ref="BM49:BR49">SUM(BM40:BM48)</f>
        <v>0</v>
      </c>
      <c r="BN49" s="96">
        <f t="shared" si="64"/>
        <v>0</v>
      </c>
      <c r="BO49" s="96">
        <f t="shared" si="64"/>
        <v>0</v>
      </c>
      <c r="BP49" s="96">
        <f t="shared" si="64"/>
        <v>0</v>
      </c>
      <c r="BQ49" s="96">
        <f t="shared" si="64"/>
        <v>0</v>
      </c>
      <c r="BR49" s="96">
        <f t="shared" si="64"/>
        <v>0</v>
      </c>
      <c r="BS49" s="96">
        <f aca="true" t="shared" si="65" ref="BS49:BZ49">SUM(BS40:BS48)</f>
        <v>0</v>
      </c>
      <c r="BT49" s="96">
        <f t="shared" si="65"/>
        <v>0</v>
      </c>
      <c r="BU49" s="96">
        <f t="shared" si="65"/>
        <v>0</v>
      </c>
      <c r="BV49" s="96">
        <f t="shared" si="65"/>
        <v>0</v>
      </c>
      <c r="BW49" s="96">
        <f t="shared" si="65"/>
        <v>0</v>
      </c>
      <c r="BX49" s="96">
        <f t="shared" si="65"/>
        <v>0</v>
      </c>
      <c r="BY49" s="96">
        <f t="shared" si="65"/>
        <v>0</v>
      </c>
      <c r="BZ49" s="96">
        <f t="shared" si="65"/>
        <v>0</v>
      </c>
      <c r="CA49" s="96">
        <f aca="true" t="shared" si="66" ref="CA49:CF49">SUM(CA40:CA48)</f>
        <v>0</v>
      </c>
      <c r="CB49" s="96">
        <f t="shared" si="66"/>
        <v>0</v>
      </c>
      <c r="CC49" s="96">
        <f t="shared" si="66"/>
        <v>0</v>
      </c>
      <c r="CD49" s="96">
        <f t="shared" si="66"/>
        <v>0</v>
      </c>
      <c r="CE49" s="96">
        <f t="shared" si="66"/>
        <v>0</v>
      </c>
      <c r="CF49" s="96">
        <f t="shared" si="66"/>
        <v>0</v>
      </c>
      <c r="CG49" s="96">
        <f aca="true" t="shared" si="67" ref="CG49:CL49">SUM(CG40:CG48)</f>
        <v>0</v>
      </c>
      <c r="CH49" s="96">
        <f t="shared" si="67"/>
        <v>0</v>
      </c>
      <c r="CI49" s="96">
        <f t="shared" si="67"/>
        <v>0</v>
      </c>
      <c r="CJ49" s="96">
        <f t="shared" si="67"/>
        <v>0</v>
      </c>
      <c r="CK49" s="96">
        <f t="shared" si="67"/>
        <v>0</v>
      </c>
      <c r="CL49" s="96">
        <f t="shared" si="67"/>
        <v>0</v>
      </c>
      <c r="CM49" s="96">
        <f aca="true" t="shared" si="68" ref="CM49:CR49">SUM(CM40:CM48)</f>
        <v>0</v>
      </c>
      <c r="CN49" s="96">
        <f t="shared" si="68"/>
        <v>0</v>
      </c>
      <c r="CO49" s="96">
        <f t="shared" si="68"/>
        <v>0</v>
      </c>
      <c r="CP49" s="96">
        <f t="shared" si="68"/>
        <v>0</v>
      </c>
      <c r="CQ49" s="96">
        <f t="shared" si="68"/>
        <v>0</v>
      </c>
      <c r="CR49" s="96">
        <f t="shared" si="68"/>
        <v>0</v>
      </c>
      <c r="CS49" s="96">
        <f aca="true" t="shared" si="69" ref="CS49:DF49">SUM(CS40:CS48)</f>
        <v>0</v>
      </c>
      <c r="CT49" s="96">
        <f t="shared" si="69"/>
        <v>0</v>
      </c>
      <c r="CU49" s="96">
        <f t="shared" si="69"/>
        <v>0</v>
      </c>
      <c r="CV49" s="96">
        <f t="shared" si="69"/>
        <v>0</v>
      </c>
      <c r="CW49" s="96">
        <f t="shared" si="69"/>
        <v>0</v>
      </c>
      <c r="CX49" s="96">
        <f t="shared" si="69"/>
        <v>0</v>
      </c>
      <c r="CY49" s="96">
        <f t="shared" si="69"/>
        <v>0</v>
      </c>
      <c r="CZ49" s="96">
        <f t="shared" si="69"/>
        <v>0</v>
      </c>
      <c r="DA49" s="95">
        <f t="shared" si="69"/>
        <v>0</v>
      </c>
      <c r="DB49" s="95">
        <f t="shared" si="69"/>
        <v>0</v>
      </c>
      <c r="DC49" s="97">
        <f t="shared" si="69"/>
        <v>0</v>
      </c>
      <c r="DD49" s="97">
        <f t="shared" si="69"/>
        <v>0</v>
      </c>
      <c r="DE49" s="95">
        <f t="shared" si="69"/>
        <v>0</v>
      </c>
      <c r="DF49" s="95">
        <f t="shared" si="69"/>
        <v>0</v>
      </c>
      <c r="DG49" s="95">
        <f aca="true" t="shared" si="70" ref="DG49:DL49">SUM(DG40:DG48)</f>
        <v>0</v>
      </c>
      <c r="DH49" s="95">
        <f t="shared" si="70"/>
        <v>0</v>
      </c>
      <c r="DI49" s="95">
        <f t="shared" si="70"/>
        <v>0</v>
      </c>
      <c r="DJ49" s="95">
        <f t="shared" si="70"/>
        <v>0</v>
      </c>
      <c r="DK49" s="96">
        <f t="shared" si="70"/>
        <v>0</v>
      </c>
      <c r="DL49" s="96">
        <f t="shared" si="70"/>
        <v>0</v>
      </c>
      <c r="DM49" s="96">
        <f aca="true" t="shared" si="71" ref="DM49:DZ49">SUM(DM40:DM48)</f>
        <v>0</v>
      </c>
      <c r="DN49" s="96">
        <f t="shared" si="71"/>
        <v>0</v>
      </c>
      <c r="DO49" s="96">
        <f t="shared" si="71"/>
        <v>0</v>
      </c>
      <c r="DP49" s="96">
        <f t="shared" si="71"/>
        <v>0</v>
      </c>
      <c r="DQ49" s="96">
        <f>SUM(DQ40:DQ48)</f>
        <v>0</v>
      </c>
      <c r="DR49" s="96">
        <f>SUM(DR40:DR48)</f>
        <v>0</v>
      </c>
      <c r="DS49" s="96">
        <f t="shared" si="71"/>
        <v>0</v>
      </c>
      <c r="DT49" s="96">
        <f t="shared" si="71"/>
        <v>0</v>
      </c>
      <c r="DU49" s="96">
        <f t="shared" si="71"/>
        <v>0</v>
      </c>
      <c r="DV49" s="96">
        <f t="shared" si="71"/>
        <v>0</v>
      </c>
      <c r="DW49" s="96">
        <f t="shared" si="71"/>
        <v>0</v>
      </c>
      <c r="DX49" s="96">
        <f t="shared" si="71"/>
        <v>0</v>
      </c>
      <c r="DY49" s="96">
        <f t="shared" si="71"/>
        <v>0</v>
      </c>
      <c r="DZ49" s="96">
        <f t="shared" si="71"/>
        <v>0</v>
      </c>
      <c r="EA49" s="96">
        <f aca="true" t="shared" si="72" ref="EA49:FF49">SUM(EA40:EA48)</f>
        <v>0</v>
      </c>
      <c r="EB49" s="96">
        <f t="shared" si="72"/>
        <v>0</v>
      </c>
      <c r="EC49" s="96">
        <f t="shared" si="72"/>
        <v>0</v>
      </c>
      <c r="ED49" s="96">
        <f t="shared" si="72"/>
        <v>0</v>
      </c>
      <c r="EE49" s="96">
        <f t="shared" si="72"/>
        <v>0</v>
      </c>
      <c r="EF49" s="96">
        <f t="shared" si="72"/>
        <v>0</v>
      </c>
      <c r="EG49" s="96">
        <f t="shared" si="72"/>
        <v>0</v>
      </c>
      <c r="EH49" s="96">
        <f t="shared" si="72"/>
        <v>0</v>
      </c>
      <c r="EI49" s="96">
        <f t="shared" si="72"/>
        <v>0</v>
      </c>
      <c r="EJ49" s="96">
        <f t="shared" si="72"/>
        <v>0</v>
      </c>
      <c r="EK49" s="96">
        <f t="shared" si="72"/>
        <v>0</v>
      </c>
      <c r="EL49" s="96">
        <f t="shared" si="72"/>
        <v>0</v>
      </c>
      <c r="EM49" s="96">
        <f t="shared" si="72"/>
        <v>0</v>
      </c>
      <c r="EN49" s="96">
        <f t="shared" si="72"/>
        <v>0</v>
      </c>
      <c r="EO49" s="96">
        <f t="shared" si="72"/>
        <v>0</v>
      </c>
      <c r="EP49" s="96">
        <f t="shared" si="72"/>
        <v>0</v>
      </c>
      <c r="EQ49" s="96">
        <f t="shared" si="72"/>
        <v>0</v>
      </c>
      <c r="ER49" s="98">
        <f t="shared" si="72"/>
        <v>0</v>
      </c>
      <c r="ES49" s="96">
        <f t="shared" si="72"/>
        <v>0</v>
      </c>
      <c r="ET49" s="96">
        <f t="shared" si="72"/>
        <v>0</v>
      </c>
      <c r="EU49" s="96">
        <f t="shared" si="72"/>
        <v>0</v>
      </c>
      <c r="EV49" s="96">
        <f t="shared" si="72"/>
        <v>0</v>
      </c>
      <c r="EW49" s="96">
        <f t="shared" si="72"/>
        <v>0</v>
      </c>
      <c r="EX49" s="96">
        <f t="shared" si="72"/>
        <v>0</v>
      </c>
      <c r="EY49" s="96">
        <f t="shared" si="72"/>
        <v>0</v>
      </c>
      <c r="EZ49" s="96">
        <f t="shared" si="72"/>
        <v>0</v>
      </c>
      <c r="FA49" s="96">
        <f t="shared" si="72"/>
        <v>0</v>
      </c>
      <c r="FB49" s="96">
        <f t="shared" si="72"/>
        <v>0</v>
      </c>
      <c r="FC49" s="96">
        <f t="shared" si="72"/>
        <v>0</v>
      </c>
      <c r="FD49" s="96">
        <f t="shared" si="72"/>
        <v>0</v>
      </c>
      <c r="FE49" s="96">
        <f t="shared" si="72"/>
        <v>0</v>
      </c>
      <c r="FF49" s="96">
        <f t="shared" si="72"/>
        <v>0</v>
      </c>
      <c r="FG49" s="96">
        <f aca="true" t="shared" si="73" ref="FG49:GL49">SUM(FG40:FG48)</f>
        <v>0</v>
      </c>
      <c r="FH49" s="96">
        <f t="shared" si="73"/>
        <v>0</v>
      </c>
      <c r="FI49" s="96">
        <f t="shared" si="73"/>
        <v>0</v>
      </c>
      <c r="FJ49" s="96">
        <f t="shared" si="73"/>
        <v>0</v>
      </c>
      <c r="FK49" s="96">
        <f t="shared" si="73"/>
        <v>0</v>
      </c>
      <c r="FL49" s="96">
        <f t="shared" si="73"/>
        <v>0</v>
      </c>
      <c r="FM49" s="96">
        <f t="shared" si="73"/>
        <v>0</v>
      </c>
      <c r="FN49" s="96">
        <f t="shared" si="73"/>
        <v>0</v>
      </c>
      <c r="FO49" s="96">
        <f t="shared" si="73"/>
        <v>0</v>
      </c>
      <c r="FP49" s="96">
        <f t="shared" si="73"/>
        <v>0</v>
      </c>
      <c r="FQ49" s="96">
        <f t="shared" si="73"/>
        <v>0</v>
      </c>
      <c r="FR49" s="96">
        <f t="shared" si="73"/>
        <v>0</v>
      </c>
      <c r="FS49" s="96">
        <f t="shared" si="73"/>
        <v>0</v>
      </c>
      <c r="FT49" s="96">
        <f t="shared" si="73"/>
        <v>0</v>
      </c>
      <c r="FU49" s="96">
        <f t="shared" si="73"/>
        <v>0</v>
      </c>
      <c r="FV49" s="96">
        <f t="shared" si="73"/>
        <v>0</v>
      </c>
      <c r="FW49" s="96">
        <f t="shared" si="73"/>
        <v>0</v>
      </c>
      <c r="FX49" s="96">
        <f t="shared" si="73"/>
        <v>0</v>
      </c>
      <c r="FY49" s="96">
        <f t="shared" si="73"/>
        <v>0</v>
      </c>
      <c r="FZ49" s="96">
        <f t="shared" si="73"/>
        <v>0</v>
      </c>
      <c r="GA49" s="96">
        <f t="shared" si="73"/>
        <v>0</v>
      </c>
      <c r="GB49" s="96">
        <f t="shared" si="73"/>
        <v>0</v>
      </c>
      <c r="GC49" s="96">
        <f t="shared" si="73"/>
        <v>0</v>
      </c>
      <c r="GD49" s="96">
        <f t="shared" si="73"/>
        <v>0</v>
      </c>
      <c r="GE49" s="96">
        <f t="shared" si="73"/>
        <v>0</v>
      </c>
      <c r="GF49" s="96">
        <f t="shared" si="73"/>
        <v>0</v>
      </c>
      <c r="GG49" s="96">
        <f t="shared" si="73"/>
        <v>0</v>
      </c>
      <c r="GH49" s="96">
        <f t="shared" si="73"/>
        <v>0</v>
      </c>
      <c r="GI49" s="96">
        <f t="shared" si="73"/>
        <v>0</v>
      </c>
      <c r="GJ49" s="96">
        <f t="shared" si="73"/>
        <v>0</v>
      </c>
      <c r="GK49" s="96">
        <f t="shared" si="73"/>
        <v>0</v>
      </c>
      <c r="GL49" s="96">
        <f t="shared" si="73"/>
        <v>0</v>
      </c>
      <c r="GM49" s="96">
        <f aca="true" t="shared" si="74" ref="GM49:HR49">SUM(GM40:GM48)</f>
        <v>0</v>
      </c>
      <c r="GN49" s="96">
        <f t="shared" si="74"/>
        <v>0</v>
      </c>
      <c r="GO49" s="96">
        <f t="shared" si="74"/>
        <v>0</v>
      </c>
      <c r="GP49" s="96">
        <f t="shared" si="74"/>
        <v>0</v>
      </c>
      <c r="GQ49" s="96">
        <f t="shared" si="74"/>
        <v>0</v>
      </c>
      <c r="GR49" s="96">
        <f t="shared" si="74"/>
        <v>0</v>
      </c>
      <c r="GS49" s="96">
        <f t="shared" si="74"/>
        <v>0</v>
      </c>
      <c r="GT49" s="96">
        <f t="shared" si="74"/>
        <v>0</v>
      </c>
      <c r="GU49" s="96">
        <f t="shared" si="74"/>
        <v>0</v>
      </c>
      <c r="GV49" s="96">
        <f t="shared" si="74"/>
        <v>0</v>
      </c>
      <c r="GW49" s="96">
        <f t="shared" si="74"/>
        <v>0</v>
      </c>
      <c r="GX49" s="96">
        <f t="shared" si="74"/>
        <v>0</v>
      </c>
      <c r="GY49" s="96">
        <f t="shared" si="74"/>
        <v>0</v>
      </c>
      <c r="GZ49" s="96">
        <f t="shared" si="74"/>
        <v>0</v>
      </c>
      <c r="HA49" s="96">
        <f t="shared" si="74"/>
        <v>0</v>
      </c>
      <c r="HB49" s="96">
        <f t="shared" si="74"/>
        <v>0</v>
      </c>
      <c r="HC49" s="96">
        <f t="shared" si="74"/>
        <v>0</v>
      </c>
      <c r="HD49" s="96">
        <f t="shared" si="74"/>
        <v>0</v>
      </c>
      <c r="HE49" s="96">
        <f t="shared" si="74"/>
        <v>0</v>
      </c>
      <c r="HF49" s="96">
        <f t="shared" si="74"/>
        <v>0</v>
      </c>
      <c r="HG49" s="96">
        <f t="shared" si="74"/>
        <v>0</v>
      </c>
      <c r="HH49" s="96">
        <f t="shared" si="74"/>
        <v>0</v>
      </c>
      <c r="HI49" s="96">
        <f t="shared" si="74"/>
        <v>0</v>
      </c>
      <c r="HJ49" s="96">
        <f t="shared" si="74"/>
        <v>0</v>
      </c>
      <c r="HK49" s="96">
        <f t="shared" si="74"/>
        <v>0</v>
      </c>
      <c r="HL49" s="96">
        <f t="shared" si="74"/>
        <v>0</v>
      </c>
      <c r="HM49" s="96">
        <f t="shared" si="74"/>
        <v>0</v>
      </c>
      <c r="HN49" s="96">
        <f t="shared" si="74"/>
        <v>0</v>
      </c>
      <c r="HO49" s="96">
        <f t="shared" si="74"/>
        <v>0</v>
      </c>
      <c r="HP49" s="96">
        <f t="shared" si="74"/>
        <v>0</v>
      </c>
      <c r="HQ49" s="96">
        <f t="shared" si="74"/>
        <v>0</v>
      </c>
      <c r="HR49" s="96">
        <f t="shared" si="74"/>
        <v>0</v>
      </c>
      <c r="HS49" s="96">
        <f aca="true" t="shared" si="75" ref="HS49:IL49">SUM(HS40:HS48)</f>
        <v>0</v>
      </c>
      <c r="HT49" s="96">
        <f t="shared" si="75"/>
        <v>0</v>
      </c>
      <c r="HU49" s="96">
        <f t="shared" si="75"/>
        <v>0</v>
      </c>
      <c r="HV49" s="96">
        <f t="shared" si="75"/>
        <v>0</v>
      </c>
      <c r="HW49" s="96">
        <f t="shared" si="75"/>
        <v>0</v>
      </c>
      <c r="HX49" s="96">
        <f t="shared" si="75"/>
        <v>0</v>
      </c>
      <c r="HY49" s="96">
        <f t="shared" si="75"/>
        <v>0</v>
      </c>
      <c r="HZ49" s="96">
        <f t="shared" si="75"/>
        <v>0</v>
      </c>
      <c r="IA49" s="96">
        <f t="shared" si="75"/>
        <v>0</v>
      </c>
      <c r="IB49" s="96">
        <f t="shared" si="75"/>
        <v>0</v>
      </c>
      <c r="IC49" s="96">
        <f t="shared" si="75"/>
        <v>0</v>
      </c>
      <c r="ID49" s="96">
        <f t="shared" si="75"/>
        <v>0</v>
      </c>
      <c r="IE49" s="96">
        <f t="shared" si="75"/>
        <v>0</v>
      </c>
      <c r="IF49" s="96">
        <f t="shared" si="75"/>
        <v>0</v>
      </c>
      <c r="IG49" s="96">
        <f t="shared" si="75"/>
        <v>0</v>
      </c>
      <c r="IH49" s="96">
        <f t="shared" si="75"/>
        <v>0</v>
      </c>
      <c r="II49" s="96">
        <f t="shared" si="75"/>
        <v>0</v>
      </c>
      <c r="IJ49" s="96">
        <f t="shared" si="75"/>
        <v>0</v>
      </c>
      <c r="IK49" s="96">
        <f t="shared" si="75"/>
        <v>0</v>
      </c>
      <c r="IL49" s="96">
        <f t="shared" si="75"/>
        <v>0</v>
      </c>
    </row>
    <row r="50" spans="1:220" ht="12.75">
      <c r="A50" s="46">
        <v>1</v>
      </c>
      <c r="B50" s="47">
        <v>5</v>
      </c>
      <c r="C50" s="109" t="s">
        <v>0</v>
      </c>
      <c r="D50" s="42" t="s">
        <v>1</v>
      </c>
      <c r="E50" s="34">
        <v>328</v>
      </c>
      <c r="F50" s="34">
        <v>577</v>
      </c>
      <c r="G50" s="34">
        <v>326</v>
      </c>
      <c r="H50" s="34">
        <v>571</v>
      </c>
      <c r="I50" s="34">
        <v>333</v>
      </c>
      <c r="J50" s="34">
        <v>569</v>
      </c>
      <c r="K50" s="34">
        <v>333</v>
      </c>
      <c r="L50" s="34">
        <v>569</v>
      </c>
      <c r="M50" s="34">
        <v>340</v>
      </c>
      <c r="N50" s="34">
        <v>567</v>
      </c>
      <c r="O50" s="34">
        <v>338</v>
      </c>
      <c r="P50" s="34">
        <v>563</v>
      </c>
      <c r="Q50" s="34">
        <v>337</v>
      </c>
      <c r="R50" s="34">
        <v>559</v>
      </c>
      <c r="S50" s="34">
        <v>337</v>
      </c>
      <c r="T50" s="34">
        <v>545</v>
      </c>
      <c r="U50" s="34">
        <v>336</v>
      </c>
      <c r="V50" s="34">
        <v>543</v>
      </c>
      <c r="AL50" s="33"/>
      <c r="AN50" s="33"/>
      <c r="AP50" s="33"/>
      <c r="AR50" s="33"/>
      <c r="AT50" s="33"/>
      <c r="AV50" s="33"/>
      <c r="AX50" s="33"/>
      <c r="AZ50" s="33"/>
      <c r="BB50" s="33"/>
      <c r="BD50" s="33"/>
      <c r="BF50" s="33"/>
      <c r="BH50" s="33"/>
      <c r="BJ50" s="33"/>
      <c r="BL50" s="33"/>
      <c r="BN50" s="33"/>
      <c r="BO50" s="33"/>
      <c r="BP50" s="33"/>
      <c r="BQ50" s="33"/>
      <c r="BR50" s="33"/>
      <c r="BS50" s="33"/>
      <c r="BT50" s="33"/>
      <c r="BU50" s="33"/>
      <c r="BV50" s="33"/>
      <c r="BX50" s="33"/>
      <c r="BZ50" s="33"/>
      <c r="CA50" s="33"/>
      <c r="CB50" s="33"/>
      <c r="CC50" s="33"/>
      <c r="CD50" s="33"/>
      <c r="CE50" s="33"/>
      <c r="CF50" s="33"/>
      <c r="DH50" s="33"/>
      <c r="DJ50" s="33"/>
      <c r="DN50" s="33"/>
      <c r="DP50" s="33"/>
      <c r="DR50" s="33"/>
      <c r="DT50" s="33"/>
      <c r="DV50" s="33"/>
      <c r="DX50" s="33"/>
      <c r="DZ50" s="33"/>
      <c r="EB50" s="33"/>
      <c r="ED50" s="33"/>
      <c r="EF50" s="33"/>
      <c r="EH50" s="33"/>
      <c r="EJ50" s="33"/>
      <c r="EL50" s="33"/>
      <c r="EN50" s="33"/>
      <c r="EP50" s="33"/>
      <c r="ER50" s="58"/>
      <c r="ES50" s="34"/>
      <c r="EX50" s="48"/>
      <c r="GW50" s="48"/>
      <c r="GX50" s="48"/>
      <c r="GY50" s="48"/>
      <c r="GZ50" s="48"/>
      <c r="HB50" s="48"/>
      <c r="HL50" s="48"/>
    </row>
    <row r="51" spans="1:220" ht="12.75">
      <c r="A51" s="46">
        <v>4</v>
      </c>
      <c r="B51" s="47">
        <v>5</v>
      </c>
      <c r="C51" s="109" t="s">
        <v>5</v>
      </c>
      <c r="D51" s="42" t="s">
        <v>6</v>
      </c>
      <c r="E51" s="34">
        <v>1077</v>
      </c>
      <c r="F51" s="34">
        <v>1987</v>
      </c>
      <c r="G51" s="34">
        <v>1102</v>
      </c>
      <c r="H51" s="34">
        <v>1991</v>
      </c>
      <c r="I51" s="34">
        <v>1132</v>
      </c>
      <c r="J51" s="34">
        <v>1979</v>
      </c>
      <c r="K51" s="34">
        <v>1134</v>
      </c>
      <c r="L51" s="34">
        <v>1978</v>
      </c>
      <c r="M51" s="34">
        <v>1136</v>
      </c>
      <c r="N51" s="34">
        <v>1961</v>
      </c>
      <c r="O51" s="34">
        <v>1145</v>
      </c>
      <c r="P51" s="34">
        <v>1957</v>
      </c>
      <c r="Q51" s="34">
        <v>1164</v>
      </c>
      <c r="R51" s="34">
        <v>1949</v>
      </c>
      <c r="S51" s="34">
        <v>1187</v>
      </c>
      <c r="T51" s="34">
        <v>1951</v>
      </c>
      <c r="U51" s="34">
        <v>1207</v>
      </c>
      <c r="V51" s="34">
        <v>1955</v>
      </c>
      <c r="AL51" s="33"/>
      <c r="AN51" s="33"/>
      <c r="AP51" s="33"/>
      <c r="AR51" s="33"/>
      <c r="AT51" s="33"/>
      <c r="AV51" s="33"/>
      <c r="AX51" s="33"/>
      <c r="AZ51" s="33"/>
      <c r="BB51" s="33"/>
      <c r="BD51" s="33"/>
      <c r="BF51" s="33"/>
      <c r="BH51" s="33"/>
      <c r="BJ51" s="33"/>
      <c r="BL51" s="33"/>
      <c r="BN51" s="33"/>
      <c r="BO51" s="33"/>
      <c r="BP51" s="33"/>
      <c r="BQ51" s="33"/>
      <c r="BR51" s="33"/>
      <c r="BS51" s="33"/>
      <c r="BT51" s="33"/>
      <c r="BU51" s="33"/>
      <c r="BV51" s="33"/>
      <c r="BX51" s="33"/>
      <c r="BZ51" s="33"/>
      <c r="CA51" s="33"/>
      <c r="CB51" s="33"/>
      <c r="DH51" s="33"/>
      <c r="DJ51" s="33"/>
      <c r="DN51" s="33"/>
      <c r="DP51" s="33"/>
      <c r="DR51" s="33"/>
      <c r="DT51" s="33"/>
      <c r="DV51" s="33"/>
      <c r="DX51" s="33"/>
      <c r="DZ51" s="33"/>
      <c r="EB51" s="33"/>
      <c r="ED51" s="33"/>
      <c r="EF51" s="33"/>
      <c r="EH51" s="33"/>
      <c r="EJ51" s="33"/>
      <c r="EL51" s="33"/>
      <c r="EN51" s="33"/>
      <c r="EP51" s="33"/>
      <c r="ER51" s="58"/>
      <c r="ES51" s="34"/>
      <c r="EX51" s="48"/>
      <c r="GW51" s="48"/>
      <c r="GX51" s="48"/>
      <c r="GY51" s="48"/>
      <c r="GZ51" s="48"/>
      <c r="HB51" s="48"/>
      <c r="HL51" s="48"/>
    </row>
    <row r="52" spans="1:220" ht="12.75">
      <c r="A52" s="46">
        <v>5</v>
      </c>
      <c r="B52" s="47">
        <v>5</v>
      </c>
      <c r="C52" s="109" t="s">
        <v>7</v>
      </c>
      <c r="D52" s="42" t="s">
        <v>8</v>
      </c>
      <c r="E52" s="34">
        <v>956</v>
      </c>
      <c r="F52" s="34">
        <v>1570</v>
      </c>
      <c r="G52" s="34">
        <v>973</v>
      </c>
      <c r="H52" s="34">
        <v>1580</v>
      </c>
      <c r="I52" s="34">
        <v>996</v>
      </c>
      <c r="J52" s="34">
        <v>1586</v>
      </c>
      <c r="K52" s="34">
        <v>996</v>
      </c>
      <c r="L52" s="34">
        <v>1584</v>
      </c>
      <c r="M52" s="34">
        <v>1009</v>
      </c>
      <c r="N52" s="34">
        <v>1577</v>
      </c>
      <c r="O52" s="34">
        <v>1003</v>
      </c>
      <c r="P52" s="34">
        <v>1565</v>
      </c>
      <c r="Q52" s="34">
        <v>1023</v>
      </c>
      <c r="R52" s="34">
        <v>1572</v>
      </c>
      <c r="S52" s="34">
        <v>1032</v>
      </c>
      <c r="T52" s="34">
        <v>1571</v>
      </c>
      <c r="U52" s="34">
        <v>1040</v>
      </c>
      <c r="V52" s="34">
        <v>1567</v>
      </c>
      <c r="AL52" s="33"/>
      <c r="AN52" s="33"/>
      <c r="AP52" s="33"/>
      <c r="AR52" s="33"/>
      <c r="AT52" s="33"/>
      <c r="AV52" s="33"/>
      <c r="AX52" s="33"/>
      <c r="AZ52" s="33"/>
      <c r="BB52" s="33"/>
      <c r="BD52" s="33"/>
      <c r="BF52" s="33"/>
      <c r="BH52" s="33"/>
      <c r="BJ52" s="33"/>
      <c r="BL52" s="33"/>
      <c r="BN52" s="33"/>
      <c r="BO52" s="33"/>
      <c r="BP52" s="33"/>
      <c r="BQ52" s="33"/>
      <c r="BR52" s="33"/>
      <c r="BS52" s="33"/>
      <c r="BT52" s="33"/>
      <c r="BU52" s="33"/>
      <c r="BV52" s="33"/>
      <c r="BX52" s="33"/>
      <c r="BZ52" s="33"/>
      <c r="CA52" s="33"/>
      <c r="CB52" s="33"/>
      <c r="DH52" s="33"/>
      <c r="DN52" s="33"/>
      <c r="DP52" s="33"/>
      <c r="DR52" s="33"/>
      <c r="DT52" s="33"/>
      <c r="DV52" s="33"/>
      <c r="DX52" s="33"/>
      <c r="DZ52" s="33"/>
      <c r="EB52" s="33"/>
      <c r="ED52" s="33"/>
      <c r="EF52" s="33"/>
      <c r="EH52" s="33"/>
      <c r="EJ52" s="33"/>
      <c r="EL52" s="33"/>
      <c r="EN52" s="33"/>
      <c r="EP52" s="33"/>
      <c r="ER52" s="58"/>
      <c r="ES52" s="34"/>
      <c r="EX52" s="48"/>
      <c r="GW52" s="48"/>
      <c r="GX52" s="48"/>
      <c r="GY52" s="48"/>
      <c r="GZ52" s="48"/>
      <c r="HB52" s="48"/>
      <c r="HL52" s="48"/>
    </row>
    <row r="53" spans="1:220" ht="12.75">
      <c r="A53" s="46">
        <v>6</v>
      </c>
      <c r="B53" s="47">
        <v>5</v>
      </c>
      <c r="C53" s="109" t="s">
        <v>9</v>
      </c>
      <c r="D53" s="42" t="s">
        <v>10</v>
      </c>
      <c r="E53" s="34">
        <v>606</v>
      </c>
      <c r="F53" s="34">
        <v>1262</v>
      </c>
      <c r="G53" s="34">
        <v>611</v>
      </c>
      <c r="H53" s="34">
        <v>1259</v>
      </c>
      <c r="I53" s="34">
        <v>638</v>
      </c>
      <c r="J53" s="34">
        <v>1260</v>
      </c>
      <c r="K53" s="34">
        <v>639</v>
      </c>
      <c r="L53" s="34">
        <v>1260</v>
      </c>
      <c r="M53" s="34">
        <v>652</v>
      </c>
      <c r="N53" s="34">
        <v>1259</v>
      </c>
      <c r="O53" s="34">
        <v>662</v>
      </c>
      <c r="P53" s="34">
        <v>1261</v>
      </c>
      <c r="Q53" s="34">
        <v>671</v>
      </c>
      <c r="R53" s="34">
        <v>1241</v>
      </c>
      <c r="S53" s="34">
        <v>684</v>
      </c>
      <c r="T53" s="34">
        <v>1244</v>
      </c>
      <c r="U53" s="34">
        <v>693</v>
      </c>
      <c r="V53" s="34">
        <v>1237</v>
      </c>
      <c r="AL53" s="33"/>
      <c r="AN53" s="33"/>
      <c r="AP53" s="33"/>
      <c r="AR53" s="33"/>
      <c r="AT53" s="33"/>
      <c r="AV53" s="33"/>
      <c r="AX53" s="33"/>
      <c r="AZ53" s="33"/>
      <c r="BB53" s="33"/>
      <c r="BD53" s="33"/>
      <c r="BF53" s="33"/>
      <c r="BH53" s="33"/>
      <c r="BJ53" s="33"/>
      <c r="BL53" s="33"/>
      <c r="BN53" s="33"/>
      <c r="BO53" s="33"/>
      <c r="BP53" s="33"/>
      <c r="BQ53" s="33"/>
      <c r="BR53" s="33"/>
      <c r="BS53" s="33"/>
      <c r="BT53" s="33"/>
      <c r="BU53" s="33"/>
      <c r="BV53" s="33"/>
      <c r="BX53" s="33"/>
      <c r="BZ53" s="33"/>
      <c r="CA53" s="33"/>
      <c r="CB53" s="33"/>
      <c r="DH53" s="33"/>
      <c r="DN53" s="33"/>
      <c r="DP53" s="33"/>
      <c r="DR53" s="33"/>
      <c r="DT53" s="33"/>
      <c r="DV53" s="33"/>
      <c r="DX53" s="33"/>
      <c r="DZ53" s="33"/>
      <c r="EB53" s="33"/>
      <c r="ED53" s="33"/>
      <c r="EF53" s="33"/>
      <c r="EH53" s="33"/>
      <c r="EJ53" s="33"/>
      <c r="EL53" s="33"/>
      <c r="EN53" s="33"/>
      <c r="EP53" s="33"/>
      <c r="ER53" s="58"/>
      <c r="ES53" s="34"/>
      <c r="EX53" s="48"/>
      <c r="GW53" s="48"/>
      <c r="GX53" s="48"/>
      <c r="GY53" s="48"/>
      <c r="GZ53" s="48"/>
      <c r="HB53" s="48"/>
      <c r="HL53" s="48"/>
    </row>
    <row r="54" spans="1:220" ht="12.75">
      <c r="A54" s="46">
        <v>10</v>
      </c>
      <c r="B54" s="47">
        <v>5</v>
      </c>
      <c r="C54" s="109" t="s">
        <v>16</v>
      </c>
      <c r="D54" s="42" t="s">
        <v>17</v>
      </c>
      <c r="E54" s="34">
        <v>678</v>
      </c>
      <c r="F54" s="34">
        <v>1252</v>
      </c>
      <c r="G54" s="34">
        <v>693</v>
      </c>
      <c r="H54" s="34">
        <v>1250</v>
      </c>
      <c r="I54" s="34">
        <v>716</v>
      </c>
      <c r="J54" s="34">
        <v>1254</v>
      </c>
      <c r="K54" s="34">
        <v>716</v>
      </c>
      <c r="L54" s="34">
        <v>1254</v>
      </c>
      <c r="M54" s="34">
        <v>712</v>
      </c>
      <c r="N54" s="34">
        <v>1237</v>
      </c>
      <c r="O54" s="34">
        <v>719</v>
      </c>
      <c r="P54" s="34">
        <v>1235</v>
      </c>
      <c r="Q54" s="34">
        <v>735</v>
      </c>
      <c r="R54" s="34">
        <v>1245</v>
      </c>
      <c r="S54" s="34">
        <v>765</v>
      </c>
      <c r="T54" s="34">
        <v>1264</v>
      </c>
      <c r="U54" s="34">
        <v>775</v>
      </c>
      <c r="V54" s="34">
        <v>1273</v>
      </c>
      <c r="AL54" s="33"/>
      <c r="AN54" s="33"/>
      <c r="AP54" s="33"/>
      <c r="AR54" s="33"/>
      <c r="AT54" s="33"/>
      <c r="AV54" s="33"/>
      <c r="AX54" s="33"/>
      <c r="AZ54" s="33"/>
      <c r="BB54" s="33"/>
      <c r="BD54" s="33"/>
      <c r="BF54" s="33"/>
      <c r="BH54" s="33"/>
      <c r="BJ54" s="33"/>
      <c r="BL54" s="33"/>
      <c r="BN54" s="33"/>
      <c r="BO54" s="33"/>
      <c r="BP54" s="33"/>
      <c r="BQ54" s="33"/>
      <c r="BR54" s="33"/>
      <c r="BS54" s="33"/>
      <c r="BT54" s="33"/>
      <c r="BU54" s="33"/>
      <c r="BV54" s="33"/>
      <c r="BX54" s="33"/>
      <c r="BZ54" s="33"/>
      <c r="CA54" s="33"/>
      <c r="CB54" s="33"/>
      <c r="DH54" s="33"/>
      <c r="DN54" s="33"/>
      <c r="DP54" s="33"/>
      <c r="DR54" s="33"/>
      <c r="DT54" s="33"/>
      <c r="DV54" s="33"/>
      <c r="DX54" s="33"/>
      <c r="DZ54" s="33"/>
      <c r="EB54" s="33"/>
      <c r="ED54" s="33"/>
      <c r="EF54" s="33"/>
      <c r="EH54" s="33"/>
      <c r="EJ54" s="33"/>
      <c r="EL54" s="33"/>
      <c r="EN54" s="33"/>
      <c r="EP54" s="33"/>
      <c r="ER54" s="58"/>
      <c r="ES54" s="34"/>
      <c r="EX54" s="48"/>
      <c r="GW54" s="48"/>
      <c r="GX54" s="48"/>
      <c r="GY54" s="48"/>
      <c r="GZ54" s="48"/>
      <c r="HB54" s="48"/>
      <c r="HL54" s="48"/>
    </row>
    <row r="55" spans="1:220" ht="12.75">
      <c r="A55" s="46">
        <v>15</v>
      </c>
      <c r="B55" s="47">
        <v>5</v>
      </c>
      <c r="C55" s="109" t="s">
        <v>24</v>
      </c>
      <c r="D55" s="42" t="s">
        <v>8</v>
      </c>
      <c r="E55" s="34">
        <v>1139</v>
      </c>
      <c r="F55" s="34">
        <v>2133</v>
      </c>
      <c r="G55" s="34">
        <v>1157</v>
      </c>
      <c r="H55" s="34">
        <v>2135</v>
      </c>
      <c r="I55" s="34">
        <v>1192</v>
      </c>
      <c r="J55" s="34">
        <v>2143</v>
      </c>
      <c r="K55" s="34">
        <v>1196</v>
      </c>
      <c r="L55" s="34">
        <v>2147</v>
      </c>
      <c r="M55" s="34">
        <v>1204</v>
      </c>
      <c r="N55" s="34">
        <v>2122</v>
      </c>
      <c r="O55" s="34">
        <v>1210</v>
      </c>
      <c r="P55" s="34">
        <v>2115</v>
      </c>
      <c r="Q55" s="34">
        <v>1232</v>
      </c>
      <c r="R55" s="34">
        <v>2110</v>
      </c>
      <c r="S55" s="34">
        <v>1258</v>
      </c>
      <c r="T55" s="34">
        <v>2104</v>
      </c>
      <c r="U55" s="34">
        <v>1280</v>
      </c>
      <c r="V55" s="34">
        <v>2117</v>
      </c>
      <c r="AL55" s="33"/>
      <c r="AN55" s="33"/>
      <c r="AP55" s="33"/>
      <c r="AR55" s="33"/>
      <c r="AT55" s="33"/>
      <c r="AV55" s="33"/>
      <c r="AX55" s="33"/>
      <c r="AZ55" s="33"/>
      <c r="BB55" s="33"/>
      <c r="BD55" s="33"/>
      <c r="BF55" s="33"/>
      <c r="BH55" s="33"/>
      <c r="BJ55" s="33"/>
      <c r="BL55" s="33"/>
      <c r="BN55" s="33"/>
      <c r="BO55" s="33"/>
      <c r="BP55" s="33"/>
      <c r="BQ55" s="33"/>
      <c r="BR55" s="33"/>
      <c r="BS55" s="33"/>
      <c r="BT55" s="33"/>
      <c r="BU55" s="33"/>
      <c r="BV55" s="33"/>
      <c r="BX55" s="33"/>
      <c r="BZ55" s="33"/>
      <c r="CA55" s="33"/>
      <c r="CB55" s="33"/>
      <c r="DH55" s="33"/>
      <c r="DN55" s="33"/>
      <c r="DP55" s="33"/>
      <c r="DR55" s="33"/>
      <c r="DT55" s="33"/>
      <c r="DV55" s="33"/>
      <c r="DX55" s="33"/>
      <c r="DZ55" s="33"/>
      <c r="EB55" s="33"/>
      <c r="ED55" s="33"/>
      <c r="EF55" s="33"/>
      <c r="EH55" s="33"/>
      <c r="EJ55" s="33"/>
      <c r="EL55" s="33"/>
      <c r="EN55" s="33"/>
      <c r="EP55" s="33"/>
      <c r="ER55" s="58"/>
      <c r="ES55" s="34"/>
      <c r="EX55" s="48"/>
      <c r="GW55" s="48"/>
      <c r="GX55" s="48"/>
      <c r="GY55" s="48"/>
      <c r="GZ55" s="48"/>
      <c r="HB55" s="48"/>
      <c r="HL55" s="48"/>
    </row>
    <row r="56" spans="1:220" ht="12.75">
      <c r="A56" s="46">
        <v>16</v>
      </c>
      <c r="B56" s="47">
        <v>5</v>
      </c>
      <c r="C56" s="109" t="s">
        <v>25</v>
      </c>
      <c r="D56" s="42" t="s">
        <v>6</v>
      </c>
      <c r="E56" s="34">
        <v>774</v>
      </c>
      <c r="F56" s="34">
        <v>1577</v>
      </c>
      <c r="G56" s="34">
        <v>788</v>
      </c>
      <c r="H56" s="34">
        <v>1574</v>
      </c>
      <c r="I56" s="34">
        <v>809</v>
      </c>
      <c r="J56" s="34">
        <v>1574</v>
      </c>
      <c r="K56" s="34">
        <v>810</v>
      </c>
      <c r="L56" s="34">
        <v>1573</v>
      </c>
      <c r="M56" s="34">
        <v>822</v>
      </c>
      <c r="N56" s="34">
        <v>1565</v>
      </c>
      <c r="O56" s="34">
        <v>833</v>
      </c>
      <c r="P56" s="34">
        <v>1572</v>
      </c>
      <c r="Q56" s="34">
        <v>860</v>
      </c>
      <c r="R56" s="34">
        <v>1577</v>
      </c>
      <c r="S56" s="34">
        <v>882</v>
      </c>
      <c r="T56" s="34">
        <v>1571</v>
      </c>
      <c r="U56" s="34">
        <v>891</v>
      </c>
      <c r="V56" s="34">
        <v>1570</v>
      </c>
      <c r="AL56" s="33"/>
      <c r="AN56" s="33"/>
      <c r="AP56" s="33"/>
      <c r="AR56" s="33"/>
      <c r="AT56" s="33"/>
      <c r="AV56" s="33"/>
      <c r="AX56" s="33"/>
      <c r="AZ56" s="33"/>
      <c r="BB56" s="33"/>
      <c r="BD56" s="33"/>
      <c r="BF56" s="33"/>
      <c r="BH56" s="33"/>
      <c r="BJ56" s="33"/>
      <c r="BL56" s="33"/>
      <c r="BN56" s="33"/>
      <c r="BO56" s="33"/>
      <c r="BP56" s="33"/>
      <c r="BQ56" s="33"/>
      <c r="BR56" s="33"/>
      <c r="BS56" s="33"/>
      <c r="BT56" s="33"/>
      <c r="BU56" s="33"/>
      <c r="BV56" s="33"/>
      <c r="BX56" s="33"/>
      <c r="BZ56" s="33"/>
      <c r="CA56" s="33"/>
      <c r="CB56" s="33"/>
      <c r="DH56" s="33"/>
      <c r="DN56" s="33"/>
      <c r="DP56" s="33"/>
      <c r="DR56" s="33"/>
      <c r="DT56" s="33"/>
      <c r="DV56" s="33"/>
      <c r="DX56" s="33"/>
      <c r="DZ56" s="33"/>
      <c r="EB56" s="33"/>
      <c r="ED56" s="33"/>
      <c r="EF56" s="33"/>
      <c r="EH56" s="33"/>
      <c r="EJ56" s="33"/>
      <c r="EL56" s="33"/>
      <c r="EN56" s="33"/>
      <c r="EP56" s="33"/>
      <c r="ER56" s="58"/>
      <c r="ES56" s="34"/>
      <c r="EX56" s="48"/>
      <c r="GW56" s="48"/>
      <c r="GX56" s="48"/>
      <c r="GY56" s="48"/>
      <c r="GZ56" s="48"/>
      <c r="HB56" s="48"/>
      <c r="HL56" s="48"/>
    </row>
    <row r="57" spans="1:220" ht="12.75">
      <c r="A57" s="46">
        <v>18</v>
      </c>
      <c r="B57" s="47">
        <v>5</v>
      </c>
      <c r="C57" s="109" t="s">
        <v>27</v>
      </c>
      <c r="D57" s="42" t="s">
        <v>10</v>
      </c>
      <c r="E57" s="34">
        <v>1423</v>
      </c>
      <c r="F57" s="34">
        <v>2435</v>
      </c>
      <c r="G57" s="34">
        <v>1442</v>
      </c>
      <c r="H57" s="34">
        <v>2425</v>
      </c>
      <c r="I57" s="34">
        <v>1462</v>
      </c>
      <c r="J57" s="34">
        <v>2404</v>
      </c>
      <c r="K57" s="34">
        <v>1460</v>
      </c>
      <c r="L57" s="34">
        <v>2402</v>
      </c>
      <c r="M57" s="34">
        <v>1475</v>
      </c>
      <c r="N57" s="34">
        <v>2393</v>
      </c>
      <c r="O57" s="34">
        <v>1475</v>
      </c>
      <c r="P57" s="34">
        <v>2382</v>
      </c>
      <c r="Q57" s="34">
        <v>1482</v>
      </c>
      <c r="R57" s="34">
        <v>2352</v>
      </c>
      <c r="S57" s="34">
        <v>1501</v>
      </c>
      <c r="T57" s="34">
        <v>2347</v>
      </c>
      <c r="U57" s="34">
        <v>1510</v>
      </c>
      <c r="V57" s="34">
        <v>2344</v>
      </c>
      <c r="AL57" s="33"/>
      <c r="AN57" s="33"/>
      <c r="AP57" s="33"/>
      <c r="AR57" s="33"/>
      <c r="AT57" s="33"/>
      <c r="AV57" s="33"/>
      <c r="AX57" s="33"/>
      <c r="AZ57" s="33"/>
      <c r="BB57" s="33"/>
      <c r="BD57" s="33"/>
      <c r="BF57" s="33"/>
      <c r="BH57" s="33"/>
      <c r="BJ57" s="33"/>
      <c r="BL57" s="33"/>
      <c r="BN57" s="33"/>
      <c r="BO57" s="33"/>
      <c r="BP57" s="33"/>
      <c r="BQ57" s="33"/>
      <c r="BR57" s="33"/>
      <c r="BS57" s="33"/>
      <c r="BT57" s="33"/>
      <c r="BU57" s="33"/>
      <c r="BV57" s="33"/>
      <c r="BX57" s="33"/>
      <c r="BZ57" s="33"/>
      <c r="CA57" s="33"/>
      <c r="CB57" s="33"/>
      <c r="DH57" s="33"/>
      <c r="DN57" s="33"/>
      <c r="DP57" s="33"/>
      <c r="DR57" s="33"/>
      <c r="DT57" s="33"/>
      <c r="DV57" s="33"/>
      <c r="DX57" s="33"/>
      <c r="DZ57" s="33"/>
      <c r="EB57" s="33"/>
      <c r="ED57" s="33"/>
      <c r="EF57" s="33"/>
      <c r="EH57" s="33"/>
      <c r="EJ57" s="33"/>
      <c r="EL57" s="33"/>
      <c r="EN57" s="33"/>
      <c r="EP57" s="33"/>
      <c r="ER57" s="58"/>
      <c r="ES57" s="34"/>
      <c r="EX57" s="48"/>
      <c r="GW57" s="48"/>
      <c r="GX57" s="48"/>
      <c r="GY57" s="48"/>
      <c r="GZ57" s="48"/>
      <c r="HB57" s="48"/>
      <c r="HL57" s="48"/>
    </row>
    <row r="58" spans="1:220" ht="12.75">
      <c r="A58" s="46">
        <v>20</v>
      </c>
      <c r="B58" s="47">
        <v>5</v>
      </c>
      <c r="C58" s="109" t="s">
        <v>30</v>
      </c>
      <c r="D58" s="42" t="s">
        <v>31</v>
      </c>
      <c r="E58" s="34">
        <v>596</v>
      </c>
      <c r="F58" s="34">
        <v>949</v>
      </c>
      <c r="G58" s="34">
        <v>602</v>
      </c>
      <c r="H58" s="34">
        <v>943</v>
      </c>
      <c r="I58" s="34">
        <v>608</v>
      </c>
      <c r="J58" s="34">
        <v>938</v>
      </c>
      <c r="K58" s="34">
        <v>607</v>
      </c>
      <c r="L58" s="34">
        <v>938</v>
      </c>
      <c r="M58" s="34">
        <v>611</v>
      </c>
      <c r="N58" s="34">
        <v>940</v>
      </c>
      <c r="O58" s="34">
        <v>608</v>
      </c>
      <c r="P58" s="34">
        <v>942</v>
      </c>
      <c r="Q58" s="34">
        <v>615</v>
      </c>
      <c r="R58" s="34">
        <v>938</v>
      </c>
      <c r="S58" s="34">
        <v>615</v>
      </c>
      <c r="T58" s="34">
        <v>933</v>
      </c>
      <c r="U58" s="34">
        <v>626</v>
      </c>
      <c r="V58" s="34">
        <v>934</v>
      </c>
      <c r="AL58" s="33"/>
      <c r="AN58" s="33"/>
      <c r="AP58" s="33"/>
      <c r="AR58" s="33"/>
      <c r="AT58" s="33"/>
      <c r="AV58" s="33"/>
      <c r="AX58" s="33"/>
      <c r="AZ58" s="33"/>
      <c r="BB58" s="33"/>
      <c r="BD58" s="33"/>
      <c r="BF58" s="33"/>
      <c r="BH58" s="33"/>
      <c r="BJ58" s="33"/>
      <c r="BL58" s="33"/>
      <c r="BN58" s="33"/>
      <c r="BO58" s="33"/>
      <c r="BP58" s="33"/>
      <c r="BQ58" s="33"/>
      <c r="BR58" s="33"/>
      <c r="BS58" s="33"/>
      <c r="BT58" s="33"/>
      <c r="BU58" s="33"/>
      <c r="BV58" s="33"/>
      <c r="BX58" s="33"/>
      <c r="BZ58" s="33"/>
      <c r="CA58" s="33"/>
      <c r="CB58" s="33"/>
      <c r="DH58" s="33"/>
      <c r="DN58" s="33"/>
      <c r="DP58" s="33"/>
      <c r="DR58" s="33"/>
      <c r="DT58" s="33"/>
      <c r="DV58" s="33"/>
      <c r="DX58" s="33"/>
      <c r="DZ58" s="33"/>
      <c r="EB58" s="33"/>
      <c r="ED58" s="33"/>
      <c r="EF58" s="33"/>
      <c r="EH58" s="33"/>
      <c r="EJ58" s="33"/>
      <c r="EL58" s="33"/>
      <c r="EN58" s="33"/>
      <c r="EP58" s="33"/>
      <c r="ER58" s="58"/>
      <c r="ES58" s="34"/>
      <c r="EX58" s="48"/>
      <c r="GW58" s="48"/>
      <c r="GX58" s="48"/>
      <c r="GY58" s="48"/>
      <c r="GZ58" s="48"/>
      <c r="HB58" s="48"/>
      <c r="HL58" s="48"/>
    </row>
    <row r="59" spans="1:220" ht="12.75">
      <c r="A59" s="46">
        <v>24</v>
      </c>
      <c r="B59" s="47">
        <v>5</v>
      </c>
      <c r="C59" s="109" t="s">
        <v>37</v>
      </c>
      <c r="D59" s="42" t="s">
        <v>8</v>
      </c>
      <c r="E59" s="34">
        <v>1368</v>
      </c>
      <c r="F59" s="34">
        <v>2584</v>
      </c>
      <c r="G59" s="34">
        <v>1375</v>
      </c>
      <c r="H59" s="34">
        <v>2576</v>
      </c>
      <c r="I59" s="34">
        <v>1429</v>
      </c>
      <c r="J59" s="34">
        <v>2594</v>
      </c>
      <c r="K59" s="34">
        <v>1430</v>
      </c>
      <c r="L59" s="34">
        <v>2594</v>
      </c>
      <c r="M59" s="34">
        <v>1455</v>
      </c>
      <c r="N59" s="34">
        <v>2592</v>
      </c>
      <c r="O59" s="34">
        <v>1483</v>
      </c>
      <c r="P59" s="34">
        <v>2598</v>
      </c>
      <c r="Q59" s="34">
        <v>1518</v>
      </c>
      <c r="R59" s="34">
        <v>2607</v>
      </c>
      <c r="S59" s="34">
        <v>1558</v>
      </c>
      <c r="T59" s="34">
        <v>2611</v>
      </c>
      <c r="U59" s="34">
        <v>1571</v>
      </c>
      <c r="V59" s="34">
        <v>2618</v>
      </c>
      <c r="AL59" s="33"/>
      <c r="AN59" s="33"/>
      <c r="AP59" s="33"/>
      <c r="AR59" s="33"/>
      <c r="AT59" s="33"/>
      <c r="AV59" s="33"/>
      <c r="AX59" s="33"/>
      <c r="AZ59" s="33"/>
      <c r="BB59" s="33"/>
      <c r="BD59" s="33"/>
      <c r="BF59" s="33"/>
      <c r="BH59" s="33"/>
      <c r="BJ59" s="33"/>
      <c r="BL59" s="33"/>
      <c r="BN59" s="33"/>
      <c r="BO59" s="33"/>
      <c r="BP59" s="33"/>
      <c r="BQ59" s="33"/>
      <c r="BR59" s="33"/>
      <c r="BS59" s="33"/>
      <c r="BT59" s="33"/>
      <c r="BU59" s="33"/>
      <c r="BV59" s="33"/>
      <c r="BX59" s="33"/>
      <c r="BZ59" s="33"/>
      <c r="CA59" s="33"/>
      <c r="CB59" s="33"/>
      <c r="DH59" s="33"/>
      <c r="DN59" s="33"/>
      <c r="DP59" s="33"/>
      <c r="DR59" s="33"/>
      <c r="DT59" s="33"/>
      <c r="DV59" s="33"/>
      <c r="DX59" s="33"/>
      <c r="DZ59" s="33"/>
      <c r="EB59" s="33"/>
      <c r="ED59" s="33"/>
      <c r="EF59" s="33"/>
      <c r="EH59" s="33"/>
      <c r="EJ59" s="33"/>
      <c r="EL59" s="33"/>
      <c r="EN59" s="33"/>
      <c r="EP59" s="33"/>
      <c r="ER59" s="58"/>
      <c r="ES59" s="34"/>
      <c r="EX59" s="48"/>
      <c r="GW59" s="48"/>
      <c r="GX59" s="48"/>
      <c r="GY59" s="48"/>
      <c r="GZ59" s="48"/>
      <c r="HB59" s="48"/>
      <c r="HL59" s="48"/>
    </row>
    <row r="60" spans="1:220" ht="12.75">
      <c r="A60" s="46">
        <v>26</v>
      </c>
      <c r="B60" s="47">
        <v>5</v>
      </c>
      <c r="C60" s="109" t="s">
        <v>39</v>
      </c>
      <c r="D60" s="42" t="s">
        <v>10</v>
      </c>
      <c r="E60" s="34">
        <v>947</v>
      </c>
      <c r="F60" s="34">
        <v>1679</v>
      </c>
      <c r="G60" s="34">
        <v>961</v>
      </c>
      <c r="H60" s="34">
        <v>1683</v>
      </c>
      <c r="I60" s="34">
        <v>989</v>
      </c>
      <c r="J60" s="34">
        <v>1679</v>
      </c>
      <c r="K60" s="34">
        <v>991</v>
      </c>
      <c r="L60" s="34">
        <v>1680</v>
      </c>
      <c r="M60" s="34">
        <v>1010</v>
      </c>
      <c r="N60" s="34">
        <v>1686</v>
      </c>
      <c r="O60" s="34">
        <v>1018</v>
      </c>
      <c r="P60" s="34">
        <v>1669</v>
      </c>
      <c r="Q60" s="34">
        <v>1049</v>
      </c>
      <c r="R60" s="34">
        <v>1678</v>
      </c>
      <c r="S60" s="34">
        <v>1084</v>
      </c>
      <c r="T60" s="34">
        <v>1686</v>
      </c>
      <c r="U60" s="34">
        <v>1099</v>
      </c>
      <c r="V60" s="34">
        <v>1687</v>
      </c>
      <c r="AL60" s="33"/>
      <c r="AN60" s="33"/>
      <c r="AP60" s="33"/>
      <c r="AR60" s="33"/>
      <c r="AT60" s="33"/>
      <c r="AV60" s="33"/>
      <c r="AX60" s="33"/>
      <c r="AZ60" s="33"/>
      <c r="BB60" s="33"/>
      <c r="BD60" s="33"/>
      <c r="BF60" s="33"/>
      <c r="BH60" s="33"/>
      <c r="BJ60" s="33"/>
      <c r="BL60" s="33"/>
      <c r="BN60" s="33"/>
      <c r="BO60" s="33"/>
      <c r="BP60" s="33"/>
      <c r="BQ60" s="33"/>
      <c r="BR60" s="33"/>
      <c r="BS60" s="33"/>
      <c r="BT60" s="33"/>
      <c r="BU60" s="33"/>
      <c r="BV60" s="33"/>
      <c r="BX60" s="33"/>
      <c r="BZ60" s="33"/>
      <c r="CA60" s="33"/>
      <c r="CB60" s="33"/>
      <c r="DH60" s="33"/>
      <c r="DN60" s="33"/>
      <c r="DP60" s="33"/>
      <c r="DR60" s="33"/>
      <c r="DT60" s="33"/>
      <c r="DV60" s="33"/>
      <c r="DX60" s="33"/>
      <c r="DZ60" s="33"/>
      <c r="EB60" s="33"/>
      <c r="ED60" s="33"/>
      <c r="EF60" s="33"/>
      <c r="EH60" s="33"/>
      <c r="EJ60" s="33"/>
      <c r="EL60" s="33"/>
      <c r="EN60" s="33"/>
      <c r="EP60" s="33"/>
      <c r="ER60" s="58"/>
      <c r="ES60" s="34"/>
      <c r="EX60" s="48"/>
      <c r="GW60" s="48"/>
      <c r="GX60" s="48"/>
      <c r="GY60" s="48"/>
      <c r="GZ60" s="48"/>
      <c r="HB60" s="48"/>
      <c r="HL60" s="48"/>
    </row>
    <row r="61" spans="1:220" ht="12.75">
      <c r="A61" s="46">
        <v>28</v>
      </c>
      <c r="B61" s="47">
        <v>5</v>
      </c>
      <c r="C61" s="109" t="s">
        <v>41</v>
      </c>
      <c r="E61" s="34">
        <v>3883</v>
      </c>
      <c r="F61" s="34">
        <v>6642</v>
      </c>
      <c r="G61" s="34">
        <v>3934</v>
      </c>
      <c r="H61" s="34">
        <v>6647</v>
      </c>
      <c r="I61" s="34">
        <v>4006</v>
      </c>
      <c r="J61" s="34">
        <v>6621</v>
      </c>
      <c r="K61" s="34">
        <v>4006</v>
      </c>
      <c r="L61" s="34">
        <v>6619</v>
      </c>
      <c r="M61" s="34">
        <v>4045</v>
      </c>
      <c r="N61" s="34">
        <v>6613</v>
      </c>
      <c r="O61" s="34">
        <v>4113</v>
      </c>
      <c r="P61" s="34">
        <v>6623</v>
      </c>
      <c r="Q61" s="34">
        <v>4156</v>
      </c>
      <c r="R61" s="34">
        <v>6672</v>
      </c>
      <c r="S61" s="34">
        <v>4220</v>
      </c>
      <c r="T61" s="34">
        <v>6716</v>
      </c>
      <c r="U61" s="34">
        <v>4242</v>
      </c>
      <c r="V61" s="34">
        <v>6691</v>
      </c>
      <c r="AL61" s="33"/>
      <c r="AN61" s="33"/>
      <c r="AP61" s="33"/>
      <c r="AR61" s="33"/>
      <c r="AT61" s="33"/>
      <c r="AV61" s="33"/>
      <c r="AX61" s="33"/>
      <c r="AZ61" s="33"/>
      <c r="BB61" s="33"/>
      <c r="BD61" s="33"/>
      <c r="BF61" s="33"/>
      <c r="BH61" s="33"/>
      <c r="BJ61" s="33"/>
      <c r="BL61" s="33"/>
      <c r="BN61" s="33"/>
      <c r="BO61" s="33"/>
      <c r="BP61" s="33"/>
      <c r="BQ61" s="33"/>
      <c r="BR61" s="33"/>
      <c r="BS61" s="33"/>
      <c r="BT61" s="33"/>
      <c r="BU61" s="33"/>
      <c r="BV61" s="33"/>
      <c r="BX61" s="33"/>
      <c r="BZ61" s="33"/>
      <c r="CA61" s="33"/>
      <c r="CB61" s="33"/>
      <c r="DC61" s="34"/>
      <c r="DD61" s="34"/>
      <c r="DH61" s="33"/>
      <c r="DN61" s="33"/>
      <c r="DP61" s="33"/>
      <c r="DR61" s="33"/>
      <c r="DT61" s="33"/>
      <c r="DV61" s="33"/>
      <c r="DX61" s="33"/>
      <c r="DZ61" s="33"/>
      <c r="EB61" s="33"/>
      <c r="ED61" s="33"/>
      <c r="EF61" s="33"/>
      <c r="EH61" s="33"/>
      <c r="EJ61" s="33"/>
      <c r="EL61" s="33"/>
      <c r="EN61" s="33"/>
      <c r="EP61" s="33"/>
      <c r="ER61" s="58"/>
      <c r="ES61" s="34"/>
      <c r="GW61" s="48"/>
      <c r="GX61" s="48"/>
      <c r="GY61" s="48"/>
      <c r="GZ61" s="48"/>
      <c r="HB61" s="48"/>
      <c r="HL61" s="48"/>
    </row>
    <row r="62" spans="1:220" ht="12.75">
      <c r="A62" s="46">
        <v>35</v>
      </c>
      <c r="B62" s="47">
        <v>5</v>
      </c>
      <c r="C62" s="109" t="s">
        <v>48</v>
      </c>
      <c r="D62" s="42" t="s">
        <v>1</v>
      </c>
      <c r="E62" s="34">
        <v>686</v>
      </c>
      <c r="F62" s="34">
        <v>1601</v>
      </c>
      <c r="G62" s="34">
        <v>699</v>
      </c>
      <c r="H62" s="34">
        <v>1599</v>
      </c>
      <c r="I62" s="34">
        <v>722</v>
      </c>
      <c r="J62" s="34">
        <v>1593</v>
      </c>
      <c r="K62" s="34">
        <v>722</v>
      </c>
      <c r="L62" s="34">
        <v>1593</v>
      </c>
      <c r="M62" s="34">
        <v>728</v>
      </c>
      <c r="N62" s="34">
        <v>1575</v>
      </c>
      <c r="O62" s="34">
        <v>742</v>
      </c>
      <c r="P62" s="34">
        <v>1571</v>
      </c>
      <c r="Q62" s="34">
        <v>752</v>
      </c>
      <c r="R62" s="34">
        <v>1563</v>
      </c>
      <c r="S62" s="34">
        <v>780</v>
      </c>
      <c r="T62" s="34">
        <v>1569</v>
      </c>
      <c r="U62" s="34">
        <v>790</v>
      </c>
      <c r="V62" s="34">
        <v>1572</v>
      </c>
      <c r="AL62" s="33"/>
      <c r="AN62" s="33"/>
      <c r="AP62" s="33"/>
      <c r="AR62" s="33"/>
      <c r="AT62" s="33"/>
      <c r="AV62" s="33"/>
      <c r="AX62" s="33"/>
      <c r="AZ62" s="33"/>
      <c r="BB62" s="33"/>
      <c r="BD62" s="33"/>
      <c r="BF62" s="33"/>
      <c r="BH62" s="33"/>
      <c r="BJ62" s="33"/>
      <c r="BL62" s="33"/>
      <c r="BN62" s="33"/>
      <c r="BO62" s="33"/>
      <c r="BP62" s="33"/>
      <c r="BQ62" s="33"/>
      <c r="BR62" s="33"/>
      <c r="BS62" s="33"/>
      <c r="BT62" s="33"/>
      <c r="BU62" s="33"/>
      <c r="BV62" s="33"/>
      <c r="BX62" s="33"/>
      <c r="BZ62" s="33"/>
      <c r="CA62" s="33"/>
      <c r="CB62" s="33"/>
      <c r="DH62" s="33"/>
      <c r="DN62" s="33"/>
      <c r="DP62" s="33"/>
      <c r="DR62" s="33"/>
      <c r="DT62" s="33"/>
      <c r="DV62" s="33"/>
      <c r="DX62" s="33"/>
      <c r="DZ62" s="33"/>
      <c r="EB62" s="33"/>
      <c r="ED62" s="33"/>
      <c r="EF62" s="33"/>
      <c r="EH62" s="33"/>
      <c r="EJ62" s="33"/>
      <c r="EL62" s="33"/>
      <c r="EN62" s="33"/>
      <c r="EP62" s="33"/>
      <c r="ER62" s="58"/>
      <c r="ES62" s="34"/>
      <c r="EX62" s="48"/>
      <c r="GW62" s="48"/>
      <c r="GX62" s="48"/>
      <c r="GY62" s="48"/>
      <c r="GZ62" s="48"/>
      <c r="HB62" s="48"/>
      <c r="HL62" s="48"/>
    </row>
    <row r="63" spans="1:220" ht="12.75">
      <c r="A63" s="46">
        <v>37</v>
      </c>
      <c r="B63" s="47">
        <v>5</v>
      </c>
      <c r="C63" s="109" t="s">
        <v>50</v>
      </c>
      <c r="D63" s="42" t="s">
        <v>10</v>
      </c>
      <c r="E63" s="34">
        <v>1827</v>
      </c>
      <c r="F63" s="34">
        <v>3578</v>
      </c>
      <c r="G63" s="34">
        <v>1879</v>
      </c>
      <c r="H63" s="34">
        <v>3602</v>
      </c>
      <c r="I63" s="34">
        <v>1929</v>
      </c>
      <c r="J63" s="34">
        <v>3590</v>
      </c>
      <c r="K63" s="34">
        <v>1930</v>
      </c>
      <c r="L63" s="34">
        <v>3587</v>
      </c>
      <c r="M63" s="34">
        <v>1966</v>
      </c>
      <c r="N63" s="34">
        <v>3595</v>
      </c>
      <c r="O63" s="34">
        <v>1991</v>
      </c>
      <c r="P63" s="34">
        <v>3592</v>
      </c>
      <c r="Q63" s="34">
        <v>2039</v>
      </c>
      <c r="R63" s="34">
        <v>3600</v>
      </c>
      <c r="S63" s="34">
        <v>2094</v>
      </c>
      <c r="T63" s="34">
        <v>3626</v>
      </c>
      <c r="U63" s="34">
        <v>2108</v>
      </c>
      <c r="V63" s="34">
        <v>3627</v>
      </c>
      <c r="AL63" s="33"/>
      <c r="AN63" s="33"/>
      <c r="AP63" s="33"/>
      <c r="AR63" s="33"/>
      <c r="AT63" s="33"/>
      <c r="AV63" s="33"/>
      <c r="AX63" s="33"/>
      <c r="AZ63" s="33"/>
      <c r="BB63" s="33"/>
      <c r="BD63" s="33"/>
      <c r="BF63" s="33"/>
      <c r="BH63" s="33"/>
      <c r="BJ63" s="33"/>
      <c r="BL63" s="33"/>
      <c r="BN63" s="33"/>
      <c r="BO63" s="33"/>
      <c r="BP63" s="33"/>
      <c r="BQ63" s="33"/>
      <c r="BR63" s="33"/>
      <c r="BS63" s="33"/>
      <c r="BT63" s="33"/>
      <c r="BU63" s="33"/>
      <c r="BV63" s="33"/>
      <c r="BX63" s="33"/>
      <c r="BZ63" s="33"/>
      <c r="CA63" s="33"/>
      <c r="CB63" s="33"/>
      <c r="DH63" s="33"/>
      <c r="DN63" s="33"/>
      <c r="DP63" s="33"/>
      <c r="DR63" s="33"/>
      <c r="DT63" s="33"/>
      <c r="DV63" s="33"/>
      <c r="DX63" s="33"/>
      <c r="DZ63" s="33"/>
      <c r="EB63" s="33"/>
      <c r="ED63" s="33"/>
      <c r="EF63" s="33"/>
      <c r="EH63" s="33"/>
      <c r="EJ63" s="33"/>
      <c r="EL63" s="33"/>
      <c r="EN63" s="33"/>
      <c r="EP63" s="33"/>
      <c r="ER63" s="58"/>
      <c r="ES63" s="34"/>
      <c r="EX63" s="48"/>
      <c r="GW63" s="48"/>
      <c r="GX63" s="48"/>
      <c r="GY63" s="48"/>
      <c r="GZ63" s="48"/>
      <c r="HB63" s="48"/>
      <c r="HL63" s="48"/>
    </row>
    <row r="64" spans="1:220" ht="12.75">
      <c r="A64" s="46">
        <v>40</v>
      </c>
      <c r="B64" s="47">
        <v>5</v>
      </c>
      <c r="C64" s="109" t="s">
        <v>53</v>
      </c>
      <c r="D64" s="42" t="s">
        <v>31</v>
      </c>
      <c r="E64" s="34">
        <v>829</v>
      </c>
      <c r="F64" s="34">
        <v>1296</v>
      </c>
      <c r="G64" s="34">
        <v>827</v>
      </c>
      <c r="H64" s="34">
        <v>1288</v>
      </c>
      <c r="I64" s="34">
        <v>833</v>
      </c>
      <c r="J64" s="34">
        <v>1268</v>
      </c>
      <c r="K64" s="34">
        <v>831</v>
      </c>
      <c r="L64" s="34">
        <v>1266</v>
      </c>
      <c r="M64" s="34">
        <v>833</v>
      </c>
      <c r="N64" s="34">
        <v>1254</v>
      </c>
      <c r="O64" s="34">
        <v>829</v>
      </c>
      <c r="P64" s="34">
        <v>1242</v>
      </c>
      <c r="Q64" s="34">
        <v>840</v>
      </c>
      <c r="R64" s="34">
        <v>1235</v>
      </c>
      <c r="S64" s="34">
        <v>859</v>
      </c>
      <c r="T64" s="34">
        <v>1237</v>
      </c>
      <c r="U64" s="34">
        <v>868</v>
      </c>
      <c r="V64" s="34">
        <v>1236</v>
      </c>
      <c r="AL64" s="33"/>
      <c r="AN64" s="33"/>
      <c r="AP64" s="33"/>
      <c r="AR64" s="33"/>
      <c r="AT64" s="33"/>
      <c r="AV64" s="33"/>
      <c r="AX64" s="33"/>
      <c r="AZ64" s="33"/>
      <c r="BB64" s="33"/>
      <c r="BD64" s="33"/>
      <c r="BF64" s="33"/>
      <c r="BH64" s="33"/>
      <c r="BJ64" s="33"/>
      <c r="BL64" s="33"/>
      <c r="BN64" s="33"/>
      <c r="BO64" s="33"/>
      <c r="BP64" s="33"/>
      <c r="BQ64" s="33"/>
      <c r="BR64" s="33"/>
      <c r="BS64" s="33"/>
      <c r="BT64" s="33"/>
      <c r="BU64" s="33"/>
      <c r="BV64" s="33"/>
      <c r="BX64" s="33"/>
      <c r="BZ64" s="33"/>
      <c r="CA64" s="33"/>
      <c r="CB64" s="33"/>
      <c r="DH64" s="33"/>
      <c r="DN64" s="33"/>
      <c r="DP64" s="33"/>
      <c r="DR64" s="33"/>
      <c r="DT64" s="33"/>
      <c r="DV64" s="33"/>
      <c r="DX64" s="33"/>
      <c r="DZ64" s="33"/>
      <c r="EB64" s="33"/>
      <c r="ED64" s="33"/>
      <c r="EF64" s="33"/>
      <c r="EH64" s="33"/>
      <c r="EJ64" s="33"/>
      <c r="EL64" s="33"/>
      <c r="EN64" s="33"/>
      <c r="EP64" s="33"/>
      <c r="ER64" s="58"/>
      <c r="ES64" s="34"/>
      <c r="EX64" s="48"/>
      <c r="GW64" s="48"/>
      <c r="GX64" s="48"/>
      <c r="GY64" s="48"/>
      <c r="GZ64" s="48"/>
      <c r="HB64" s="48"/>
      <c r="HL64" s="48"/>
    </row>
    <row r="65" spans="1:220" ht="12.75">
      <c r="A65" s="46">
        <v>43</v>
      </c>
      <c r="B65" s="47">
        <v>5</v>
      </c>
      <c r="C65" s="109" t="s">
        <v>55</v>
      </c>
      <c r="D65" s="42" t="s">
        <v>31</v>
      </c>
      <c r="E65" s="34">
        <v>414</v>
      </c>
      <c r="F65" s="34">
        <v>636</v>
      </c>
      <c r="G65" s="34">
        <v>415</v>
      </c>
      <c r="H65" s="34">
        <v>638</v>
      </c>
      <c r="I65" s="34">
        <v>414</v>
      </c>
      <c r="J65" s="34">
        <v>628</v>
      </c>
      <c r="K65" s="34">
        <v>414</v>
      </c>
      <c r="L65" s="34">
        <v>629</v>
      </c>
      <c r="M65" s="34">
        <v>415</v>
      </c>
      <c r="N65" s="34">
        <v>626</v>
      </c>
      <c r="O65" s="34">
        <v>414</v>
      </c>
      <c r="P65" s="34">
        <v>620</v>
      </c>
      <c r="Q65" s="34">
        <v>420</v>
      </c>
      <c r="R65" s="34">
        <v>617</v>
      </c>
      <c r="S65" s="34">
        <v>425</v>
      </c>
      <c r="T65" s="34">
        <v>615</v>
      </c>
      <c r="U65" s="34">
        <v>428</v>
      </c>
      <c r="V65" s="34">
        <v>621</v>
      </c>
      <c r="AL65" s="33"/>
      <c r="AN65" s="33"/>
      <c r="AP65" s="33"/>
      <c r="AR65" s="33"/>
      <c r="AT65" s="33"/>
      <c r="AV65" s="33"/>
      <c r="AX65" s="33"/>
      <c r="AZ65" s="33"/>
      <c r="BB65" s="33"/>
      <c r="BD65" s="33"/>
      <c r="BF65" s="33"/>
      <c r="BH65" s="33"/>
      <c r="BJ65" s="33"/>
      <c r="BL65" s="33"/>
      <c r="BN65" s="33"/>
      <c r="BO65" s="33"/>
      <c r="BP65" s="33"/>
      <c r="BQ65" s="33"/>
      <c r="BR65" s="33"/>
      <c r="BS65" s="33"/>
      <c r="BT65" s="33"/>
      <c r="BU65" s="33"/>
      <c r="BV65" s="33"/>
      <c r="BX65" s="33"/>
      <c r="BZ65" s="33"/>
      <c r="CA65" s="33"/>
      <c r="CB65" s="33"/>
      <c r="DH65" s="33"/>
      <c r="DN65" s="33"/>
      <c r="DP65" s="33"/>
      <c r="DR65" s="33"/>
      <c r="DT65" s="33"/>
      <c r="DV65" s="33"/>
      <c r="DX65" s="33"/>
      <c r="DZ65" s="33"/>
      <c r="EB65" s="33"/>
      <c r="ED65" s="33"/>
      <c r="EF65" s="33"/>
      <c r="EH65" s="33"/>
      <c r="EJ65" s="33"/>
      <c r="EL65" s="33"/>
      <c r="EN65" s="33"/>
      <c r="EP65" s="33"/>
      <c r="ER65" s="58"/>
      <c r="ES65" s="34"/>
      <c r="EX65" s="48"/>
      <c r="GW65" s="48"/>
      <c r="GX65" s="48"/>
      <c r="GY65" s="48"/>
      <c r="GZ65" s="48"/>
      <c r="HB65" s="48"/>
      <c r="HL65" s="48"/>
    </row>
    <row r="66" spans="1:220" ht="12.75">
      <c r="A66" s="46">
        <v>45</v>
      </c>
      <c r="B66" s="47">
        <v>5</v>
      </c>
      <c r="C66" s="109" t="s">
        <v>57</v>
      </c>
      <c r="D66" s="42" t="s">
        <v>17</v>
      </c>
      <c r="E66" s="34">
        <v>557</v>
      </c>
      <c r="F66" s="34">
        <v>1192</v>
      </c>
      <c r="G66" s="34">
        <v>576</v>
      </c>
      <c r="H66" s="34">
        <v>1200</v>
      </c>
      <c r="I66" s="34">
        <v>585</v>
      </c>
      <c r="J66" s="34">
        <v>1178</v>
      </c>
      <c r="K66" s="34">
        <v>586</v>
      </c>
      <c r="L66" s="34">
        <v>1180</v>
      </c>
      <c r="M66" s="34">
        <v>588</v>
      </c>
      <c r="N66" s="34">
        <v>1172</v>
      </c>
      <c r="O66" s="34">
        <v>595</v>
      </c>
      <c r="P66" s="34">
        <v>1173</v>
      </c>
      <c r="Q66" s="34">
        <v>606</v>
      </c>
      <c r="R66" s="34">
        <v>1161</v>
      </c>
      <c r="S66" s="34">
        <v>625</v>
      </c>
      <c r="T66" s="34">
        <v>1173</v>
      </c>
      <c r="U66" s="34">
        <v>633</v>
      </c>
      <c r="V66" s="34">
        <v>1176</v>
      </c>
      <c r="AL66" s="33"/>
      <c r="AN66" s="33"/>
      <c r="AP66" s="33"/>
      <c r="AR66" s="33"/>
      <c r="AT66" s="33"/>
      <c r="AV66" s="33"/>
      <c r="AX66" s="33"/>
      <c r="AZ66" s="33"/>
      <c r="BB66" s="33"/>
      <c r="BD66" s="33"/>
      <c r="BF66" s="33"/>
      <c r="BH66" s="33"/>
      <c r="BJ66" s="33"/>
      <c r="BL66" s="33"/>
      <c r="BN66" s="33"/>
      <c r="BO66" s="33"/>
      <c r="BP66" s="33"/>
      <c r="BQ66" s="33"/>
      <c r="BR66" s="33"/>
      <c r="BS66" s="33"/>
      <c r="BT66" s="33"/>
      <c r="BU66" s="33"/>
      <c r="BV66" s="33"/>
      <c r="BX66" s="33"/>
      <c r="BZ66" s="33"/>
      <c r="CA66" s="33"/>
      <c r="CB66" s="33"/>
      <c r="DH66" s="33"/>
      <c r="DN66" s="33"/>
      <c r="DP66" s="33"/>
      <c r="DR66" s="33"/>
      <c r="DT66" s="33"/>
      <c r="DV66" s="33"/>
      <c r="DX66" s="33"/>
      <c r="DZ66" s="33"/>
      <c r="EB66" s="33"/>
      <c r="ED66" s="33"/>
      <c r="EF66" s="33"/>
      <c r="EH66" s="33"/>
      <c r="EJ66" s="33"/>
      <c r="EL66" s="33"/>
      <c r="EN66" s="33"/>
      <c r="EP66" s="33"/>
      <c r="ER66" s="58"/>
      <c r="ES66" s="34"/>
      <c r="EX66" s="48"/>
      <c r="GW66" s="48"/>
      <c r="GX66" s="48"/>
      <c r="GY66" s="48"/>
      <c r="GZ66" s="48"/>
      <c r="HB66" s="48"/>
      <c r="HL66" s="48"/>
    </row>
    <row r="67" spans="1:220" ht="12.75">
      <c r="A67" s="46">
        <v>51</v>
      </c>
      <c r="B67" s="47">
        <v>5</v>
      </c>
      <c r="C67" s="109" t="s">
        <v>63</v>
      </c>
      <c r="D67" s="42" t="s">
        <v>31</v>
      </c>
      <c r="E67" s="34">
        <v>999</v>
      </c>
      <c r="F67" s="34">
        <v>1708</v>
      </c>
      <c r="G67" s="34">
        <v>1002</v>
      </c>
      <c r="H67" s="34">
        <v>1701</v>
      </c>
      <c r="I67" s="34">
        <v>1010</v>
      </c>
      <c r="J67" s="34">
        <v>1688</v>
      </c>
      <c r="K67" s="34">
        <v>1012</v>
      </c>
      <c r="L67" s="34">
        <v>1689</v>
      </c>
      <c r="M67" s="34">
        <v>1027</v>
      </c>
      <c r="N67" s="34">
        <v>1689</v>
      </c>
      <c r="O67" s="34">
        <v>1031</v>
      </c>
      <c r="P67" s="34">
        <v>1682</v>
      </c>
      <c r="Q67" s="34">
        <v>1053</v>
      </c>
      <c r="R67" s="34">
        <v>1681</v>
      </c>
      <c r="S67" s="34">
        <v>1046</v>
      </c>
      <c r="T67" s="34">
        <v>1644</v>
      </c>
      <c r="U67" s="34">
        <v>1048</v>
      </c>
      <c r="V67" s="34">
        <v>1639</v>
      </c>
      <c r="AL67" s="33"/>
      <c r="AN67" s="33"/>
      <c r="AP67" s="33"/>
      <c r="AR67" s="33"/>
      <c r="AT67" s="33"/>
      <c r="AV67" s="33"/>
      <c r="AX67" s="33"/>
      <c r="AZ67" s="33"/>
      <c r="BB67" s="33"/>
      <c r="BD67" s="33"/>
      <c r="BF67" s="33"/>
      <c r="BH67" s="33"/>
      <c r="BJ67" s="33"/>
      <c r="BL67" s="33"/>
      <c r="BN67" s="33"/>
      <c r="BO67" s="33"/>
      <c r="BP67" s="33"/>
      <c r="BQ67" s="33"/>
      <c r="BR67" s="33"/>
      <c r="BS67" s="33"/>
      <c r="BT67" s="33"/>
      <c r="BU67" s="33"/>
      <c r="BV67" s="33"/>
      <c r="BX67" s="33"/>
      <c r="BZ67" s="33"/>
      <c r="CA67" s="33"/>
      <c r="CB67" s="33"/>
      <c r="DH67" s="33"/>
      <c r="DN67" s="33"/>
      <c r="DP67" s="33"/>
      <c r="DR67" s="33"/>
      <c r="DT67" s="33"/>
      <c r="DV67" s="33"/>
      <c r="DX67" s="33"/>
      <c r="DZ67" s="33"/>
      <c r="EB67" s="33"/>
      <c r="ED67" s="33"/>
      <c r="EF67" s="33"/>
      <c r="EH67" s="33"/>
      <c r="EJ67" s="33"/>
      <c r="EL67" s="33"/>
      <c r="EN67" s="33"/>
      <c r="EP67" s="33"/>
      <c r="ER67" s="58"/>
      <c r="ES67" s="34"/>
      <c r="EX67" s="48"/>
      <c r="GW67" s="48"/>
      <c r="GX67" s="48"/>
      <c r="GY67" s="48"/>
      <c r="GZ67" s="48"/>
      <c r="HB67" s="48"/>
      <c r="HL67" s="48"/>
    </row>
    <row r="68" spans="1:220" ht="12.75">
      <c r="A68" s="46">
        <v>53</v>
      </c>
      <c r="B68" s="47">
        <v>5</v>
      </c>
      <c r="C68" s="109" t="s">
        <v>65</v>
      </c>
      <c r="D68" s="42" t="s">
        <v>31</v>
      </c>
      <c r="E68" s="34">
        <v>1069</v>
      </c>
      <c r="F68" s="34">
        <v>1986</v>
      </c>
      <c r="G68" s="34">
        <v>1096</v>
      </c>
      <c r="H68" s="34">
        <v>1990</v>
      </c>
      <c r="I68" s="34">
        <v>1114</v>
      </c>
      <c r="J68" s="34">
        <v>1972</v>
      </c>
      <c r="K68" s="34">
        <v>1116</v>
      </c>
      <c r="L68" s="34">
        <v>1973</v>
      </c>
      <c r="M68" s="34">
        <v>1125</v>
      </c>
      <c r="N68" s="34">
        <v>1954</v>
      </c>
      <c r="O68" s="34">
        <v>1135</v>
      </c>
      <c r="P68" s="34">
        <v>1943</v>
      </c>
      <c r="Q68" s="34">
        <v>1149</v>
      </c>
      <c r="R68" s="34">
        <v>1932</v>
      </c>
      <c r="S68" s="34">
        <v>1163</v>
      </c>
      <c r="T68" s="34">
        <v>1917</v>
      </c>
      <c r="U68" s="34">
        <v>1162</v>
      </c>
      <c r="V68" s="34">
        <v>1911</v>
      </c>
      <c r="AL68" s="33"/>
      <c r="AN68" s="33"/>
      <c r="AP68" s="33"/>
      <c r="AR68" s="33"/>
      <c r="AT68" s="33"/>
      <c r="AV68" s="33"/>
      <c r="AX68" s="33"/>
      <c r="AZ68" s="33"/>
      <c r="BB68" s="33"/>
      <c r="BD68" s="33"/>
      <c r="BF68" s="33"/>
      <c r="BH68" s="33"/>
      <c r="BJ68" s="33"/>
      <c r="BL68" s="33"/>
      <c r="BN68" s="33"/>
      <c r="BO68" s="33"/>
      <c r="BP68" s="33"/>
      <c r="BQ68" s="33"/>
      <c r="BR68" s="33"/>
      <c r="BS68" s="33"/>
      <c r="BT68" s="33"/>
      <c r="BU68" s="33"/>
      <c r="BV68" s="33"/>
      <c r="BX68" s="33"/>
      <c r="BZ68" s="33"/>
      <c r="CA68" s="33"/>
      <c r="CB68" s="33"/>
      <c r="DH68" s="33"/>
      <c r="DN68" s="33"/>
      <c r="DP68" s="33"/>
      <c r="DR68" s="33"/>
      <c r="DT68" s="33"/>
      <c r="DV68" s="33"/>
      <c r="DX68" s="33"/>
      <c r="DZ68" s="33"/>
      <c r="EB68" s="33"/>
      <c r="ED68" s="33"/>
      <c r="EF68" s="33"/>
      <c r="EH68" s="33"/>
      <c r="EJ68" s="33"/>
      <c r="EL68" s="33"/>
      <c r="EN68" s="33"/>
      <c r="EP68" s="33"/>
      <c r="ER68" s="58"/>
      <c r="ES68" s="34"/>
      <c r="EX68" s="48"/>
      <c r="GW68" s="48"/>
      <c r="GX68" s="48"/>
      <c r="GY68" s="48"/>
      <c r="GZ68" s="48"/>
      <c r="HB68" s="48"/>
      <c r="HL68" s="48"/>
    </row>
    <row r="69" spans="1:220" ht="12.75">
      <c r="A69" s="46">
        <v>54</v>
      </c>
      <c r="B69" s="47">
        <v>5</v>
      </c>
      <c r="C69" s="109" t="s">
        <v>66</v>
      </c>
      <c r="D69" s="42" t="s">
        <v>31</v>
      </c>
      <c r="E69" s="34">
        <v>1674</v>
      </c>
      <c r="F69" s="34">
        <v>2892</v>
      </c>
      <c r="G69" s="34">
        <v>1698</v>
      </c>
      <c r="H69" s="34">
        <v>2896</v>
      </c>
      <c r="I69" s="34">
        <v>1720</v>
      </c>
      <c r="J69" s="34">
        <v>2889</v>
      </c>
      <c r="K69" s="34">
        <v>1718</v>
      </c>
      <c r="L69" s="34">
        <v>2888</v>
      </c>
      <c r="M69" s="34">
        <v>1757</v>
      </c>
      <c r="N69" s="34">
        <v>2909</v>
      </c>
      <c r="O69" s="34">
        <v>1787</v>
      </c>
      <c r="P69" s="34">
        <v>2914</v>
      </c>
      <c r="Q69" s="34">
        <v>1825</v>
      </c>
      <c r="R69" s="34">
        <v>2904</v>
      </c>
      <c r="S69" s="34">
        <v>1852</v>
      </c>
      <c r="T69" s="34">
        <v>2929</v>
      </c>
      <c r="U69" s="34">
        <v>1857</v>
      </c>
      <c r="V69" s="34">
        <v>2924</v>
      </c>
      <c r="AL69" s="33"/>
      <c r="AN69" s="33"/>
      <c r="AP69" s="33"/>
      <c r="AR69" s="33"/>
      <c r="AT69" s="33"/>
      <c r="AV69" s="33"/>
      <c r="AX69" s="33"/>
      <c r="AZ69" s="33"/>
      <c r="BB69" s="33"/>
      <c r="BD69" s="33"/>
      <c r="BF69" s="33"/>
      <c r="BH69" s="33"/>
      <c r="BJ69" s="33"/>
      <c r="BL69" s="33"/>
      <c r="BN69" s="33"/>
      <c r="BO69" s="33"/>
      <c r="BP69" s="33"/>
      <c r="BQ69" s="33"/>
      <c r="BR69" s="33"/>
      <c r="BS69" s="33"/>
      <c r="BT69" s="33"/>
      <c r="BU69" s="33"/>
      <c r="BV69" s="33"/>
      <c r="BX69" s="33"/>
      <c r="BZ69" s="33"/>
      <c r="CA69" s="33"/>
      <c r="CB69" s="33"/>
      <c r="DH69" s="33"/>
      <c r="DN69" s="33"/>
      <c r="DP69" s="33"/>
      <c r="DR69" s="33"/>
      <c r="DT69" s="33"/>
      <c r="DV69" s="33"/>
      <c r="DX69" s="33"/>
      <c r="DZ69" s="33"/>
      <c r="EB69" s="33"/>
      <c r="ED69" s="33"/>
      <c r="EF69" s="33"/>
      <c r="EH69" s="33"/>
      <c r="EJ69" s="33"/>
      <c r="EL69" s="33"/>
      <c r="EN69" s="33"/>
      <c r="EP69" s="33"/>
      <c r="ER69" s="58"/>
      <c r="ES69" s="34"/>
      <c r="EX69" s="48"/>
      <c r="GW69" s="48"/>
      <c r="GX69" s="48"/>
      <c r="GY69" s="48"/>
      <c r="GZ69" s="48"/>
      <c r="HB69" s="48"/>
      <c r="HL69" s="48"/>
    </row>
    <row r="70" spans="1:220" ht="12.75">
      <c r="A70" s="46">
        <v>57</v>
      </c>
      <c r="B70" s="47">
        <v>5</v>
      </c>
      <c r="C70" s="109" t="s">
        <v>69</v>
      </c>
      <c r="D70" s="42" t="s">
        <v>31</v>
      </c>
      <c r="E70" s="34">
        <v>760</v>
      </c>
      <c r="F70" s="34">
        <v>1110</v>
      </c>
      <c r="G70" s="34">
        <v>761</v>
      </c>
      <c r="H70" s="34">
        <v>1108</v>
      </c>
      <c r="I70" s="34">
        <v>755</v>
      </c>
      <c r="J70" s="34">
        <v>1086</v>
      </c>
      <c r="K70" s="34">
        <v>758</v>
      </c>
      <c r="L70" s="34">
        <v>1087</v>
      </c>
      <c r="M70" s="34">
        <v>755</v>
      </c>
      <c r="N70" s="34">
        <v>1077</v>
      </c>
      <c r="O70" s="34">
        <v>749</v>
      </c>
      <c r="P70" s="34">
        <v>1071</v>
      </c>
      <c r="Q70" s="34">
        <v>752</v>
      </c>
      <c r="R70" s="34">
        <v>1065</v>
      </c>
      <c r="S70" s="34">
        <v>764</v>
      </c>
      <c r="T70" s="34">
        <v>1072</v>
      </c>
      <c r="U70" s="34">
        <v>771</v>
      </c>
      <c r="V70" s="34">
        <v>1075</v>
      </c>
      <c r="AL70" s="33"/>
      <c r="AN70" s="33"/>
      <c r="AP70" s="33"/>
      <c r="AR70" s="33"/>
      <c r="AT70" s="33"/>
      <c r="AV70" s="33"/>
      <c r="AX70" s="33"/>
      <c r="AZ70" s="33"/>
      <c r="BB70" s="33"/>
      <c r="BD70" s="33"/>
      <c r="BF70" s="33"/>
      <c r="BH70" s="33"/>
      <c r="BJ70" s="33"/>
      <c r="BL70" s="33"/>
      <c r="BN70" s="33"/>
      <c r="BO70" s="33"/>
      <c r="BP70" s="33"/>
      <c r="BQ70" s="33"/>
      <c r="BR70" s="33"/>
      <c r="BS70" s="33"/>
      <c r="BT70" s="33"/>
      <c r="BU70" s="33"/>
      <c r="BV70" s="33"/>
      <c r="BX70" s="33"/>
      <c r="BZ70" s="33"/>
      <c r="CA70" s="33"/>
      <c r="CB70" s="33"/>
      <c r="DH70" s="33"/>
      <c r="DN70" s="33"/>
      <c r="DP70" s="33"/>
      <c r="DR70" s="33"/>
      <c r="DT70" s="33"/>
      <c r="DV70" s="33"/>
      <c r="DX70" s="33"/>
      <c r="DZ70" s="33"/>
      <c r="EB70" s="33"/>
      <c r="ED70" s="33"/>
      <c r="EF70" s="33"/>
      <c r="EH70" s="33"/>
      <c r="EJ70" s="33"/>
      <c r="EL70" s="33"/>
      <c r="EN70" s="33"/>
      <c r="EP70" s="33"/>
      <c r="ER70" s="58"/>
      <c r="ES70" s="34"/>
      <c r="EX70" s="48"/>
      <c r="GW70" s="48"/>
      <c r="GX70" s="48"/>
      <c r="GY70" s="48"/>
      <c r="GZ70" s="48"/>
      <c r="HB70" s="48"/>
      <c r="HL70" s="48"/>
    </row>
    <row r="71" spans="1:220" ht="12.75">
      <c r="A71" s="46">
        <v>60</v>
      </c>
      <c r="B71" s="47">
        <v>5</v>
      </c>
      <c r="C71" s="109" t="s">
        <v>100</v>
      </c>
      <c r="E71" s="34">
        <v>339</v>
      </c>
      <c r="F71" s="34">
        <v>602</v>
      </c>
      <c r="G71" s="34">
        <v>341</v>
      </c>
      <c r="H71" s="34">
        <v>597</v>
      </c>
      <c r="I71" s="34">
        <v>336</v>
      </c>
      <c r="J71" s="34">
        <v>580</v>
      </c>
      <c r="K71" s="34">
        <v>336</v>
      </c>
      <c r="L71" s="34">
        <v>581</v>
      </c>
      <c r="M71" s="34">
        <v>344</v>
      </c>
      <c r="N71" s="34">
        <v>579</v>
      </c>
      <c r="O71" s="34">
        <v>353</v>
      </c>
      <c r="P71" s="34">
        <v>576</v>
      </c>
      <c r="Q71" s="34">
        <v>376</v>
      </c>
      <c r="R71" s="34">
        <v>580</v>
      </c>
      <c r="S71" s="34">
        <v>389</v>
      </c>
      <c r="T71" s="34">
        <v>574</v>
      </c>
      <c r="U71" s="34">
        <v>398</v>
      </c>
      <c r="V71" s="34">
        <v>574</v>
      </c>
      <c r="AL71" s="33"/>
      <c r="AN71" s="33"/>
      <c r="AP71" s="33"/>
      <c r="AR71" s="33"/>
      <c r="AT71" s="33"/>
      <c r="AV71" s="33"/>
      <c r="AX71" s="33"/>
      <c r="AZ71" s="33"/>
      <c r="BB71" s="33"/>
      <c r="BD71" s="33"/>
      <c r="BF71" s="33"/>
      <c r="BH71" s="33"/>
      <c r="BJ71" s="33"/>
      <c r="BL71" s="33"/>
      <c r="BN71" s="33"/>
      <c r="BO71" s="33"/>
      <c r="BP71" s="33"/>
      <c r="BQ71" s="33"/>
      <c r="BR71" s="33"/>
      <c r="BS71" s="33"/>
      <c r="BT71" s="33"/>
      <c r="BU71" s="33"/>
      <c r="BV71" s="33"/>
      <c r="BX71" s="33"/>
      <c r="BZ71" s="33"/>
      <c r="CA71" s="33"/>
      <c r="CB71" s="33"/>
      <c r="DH71" s="33"/>
      <c r="DN71" s="33"/>
      <c r="DP71" s="33"/>
      <c r="DR71" s="33"/>
      <c r="DT71" s="33"/>
      <c r="DV71" s="33"/>
      <c r="DX71" s="33"/>
      <c r="DZ71" s="33"/>
      <c r="EB71" s="33"/>
      <c r="ED71" s="33"/>
      <c r="EF71" s="33"/>
      <c r="EH71" s="33"/>
      <c r="EJ71" s="33"/>
      <c r="EL71" s="33"/>
      <c r="EN71" s="33"/>
      <c r="EP71" s="33"/>
      <c r="ER71" s="58"/>
      <c r="ES71" s="34"/>
      <c r="EX71" s="48"/>
      <c r="GW71" s="48"/>
      <c r="GX71" s="48"/>
      <c r="GY71" s="48"/>
      <c r="GZ71" s="48"/>
      <c r="HB71" s="48"/>
      <c r="HL71" s="48"/>
    </row>
    <row r="72" spans="1:220" ht="12.75">
      <c r="A72" s="46">
        <v>62</v>
      </c>
      <c r="B72" s="47">
        <v>5</v>
      </c>
      <c r="C72" s="109" t="s">
        <v>73</v>
      </c>
      <c r="D72" s="42" t="s">
        <v>31</v>
      </c>
      <c r="E72" s="34">
        <v>1980</v>
      </c>
      <c r="F72" s="34">
        <v>3549</v>
      </c>
      <c r="G72" s="34">
        <v>2008</v>
      </c>
      <c r="H72" s="34">
        <v>3541</v>
      </c>
      <c r="I72" s="34">
        <v>2063</v>
      </c>
      <c r="J72" s="34">
        <v>3535</v>
      </c>
      <c r="K72" s="34">
        <v>2060</v>
      </c>
      <c r="L72" s="34">
        <v>3532</v>
      </c>
      <c r="M72" s="34">
        <v>2076</v>
      </c>
      <c r="N72" s="34">
        <v>3521</v>
      </c>
      <c r="O72" s="34">
        <v>2122</v>
      </c>
      <c r="P72" s="34">
        <v>3549</v>
      </c>
      <c r="Q72" s="34">
        <v>2154</v>
      </c>
      <c r="R72" s="34">
        <v>3549</v>
      </c>
      <c r="S72" s="34">
        <v>2215</v>
      </c>
      <c r="T72" s="34">
        <v>3573</v>
      </c>
      <c r="U72" s="34">
        <v>2252</v>
      </c>
      <c r="V72" s="34">
        <v>3587</v>
      </c>
      <c r="AL72" s="33"/>
      <c r="AN72" s="33"/>
      <c r="AP72" s="33"/>
      <c r="AR72" s="33"/>
      <c r="AT72" s="33"/>
      <c r="AV72" s="33"/>
      <c r="AX72" s="33"/>
      <c r="AZ72" s="33"/>
      <c r="BB72" s="33"/>
      <c r="BD72" s="33"/>
      <c r="BF72" s="33"/>
      <c r="BH72" s="33"/>
      <c r="BJ72" s="33"/>
      <c r="BL72" s="33"/>
      <c r="BN72" s="33"/>
      <c r="BO72" s="33"/>
      <c r="BP72" s="33"/>
      <c r="BQ72" s="33"/>
      <c r="BR72" s="33"/>
      <c r="BS72" s="33"/>
      <c r="BT72" s="33"/>
      <c r="BU72" s="33"/>
      <c r="BV72" s="33"/>
      <c r="BX72" s="33"/>
      <c r="BZ72" s="33"/>
      <c r="CA72" s="33"/>
      <c r="CB72" s="33"/>
      <c r="DH72" s="33"/>
      <c r="DN72" s="33"/>
      <c r="DP72" s="33"/>
      <c r="DR72" s="33"/>
      <c r="DT72" s="33"/>
      <c r="DV72" s="33"/>
      <c r="DX72" s="33"/>
      <c r="DZ72" s="33"/>
      <c r="EB72" s="33"/>
      <c r="ED72" s="33"/>
      <c r="EF72" s="33"/>
      <c r="EH72" s="33"/>
      <c r="EJ72" s="33"/>
      <c r="EL72" s="33"/>
      <c r="EN72" s="33"/>
      <c r="EP72" s="33"/>
      <c r="ER72" s="58"/>
      <c r="ES72" s="34"/>
      <c r="EX72" s="48"/>
      <c r="GW72" s="48"/>
      <c r="GX72" s="48"/>
      <c r="GY72" s="48"/>
      <c r="GZ72" s="48"/>
      <c r="HB72" s="48"/>
      <c r="HL72" s="48"/>
    </row>
    <row r="73" spans="1:220" ht="12.75">
      <c r="A73" s="46">
        <v>64</v>
      </c>
      <c r="B73" s="47">
        <v>5</v>
      </c>
      <c r="C73" s="109" t="s">
        <v>75</v>
      </c>
      <c r="D73" s="42" t="s">
        <v>31</v>
      </c>
      <c r="E73" s="34">
        <v>1492</v>
      </c>
      <c r="F73" s="34">
        <v>2588</v>
      </c>
      <c r="G73" s="34">
        <v>1496</v>
      </c>
      <c r="H73" s="34">
        <v>2583</v>
      </c>
      <c r="I73" s="34">
        <v>1515</v>
      </c>
      <c r="J73" s="34">
        <v>2570</v>
      </c>
      <c r="K73" s="34">
        <v>1515</v>
      </c>
      <c r="L73" s="34">
        <v>2566</v>
      </c>
      <c r="M73" s="34">
        <v>1530</v>
      </c>
      <c r="N73" s="34">
        <v>2563</v>
      </c>
      <c r="O73" s="34">
        <v>1557</v>
      </c>
      <c r="P73" s="34">
        <v>2574</v>
      </c>
      <c r="Q73" s="34">
        <v>1586</v>
      </c>
      <c r="R73" s="34">
        <v>2574</v>
      </c>
      <c r="S73" s="34">
        <v>1596</v>
      </c>
      <c r="T73" s="34">
        <v>2558</v>
      </c>
      <c r="U73" s="34">
        <v>1599</v>
      </c>
      <c r="V73" s="34">
        <v>2562</v>
      </c>
      <c r="AL73" s="33"/>
      <c r="AN73" s="33"/>
      <c r="AP73" s="33"/>
      <c r="AR73" s="33"/>
      <c r="AT73" s="33"/>
      <c r="AV73" s="33"/>
      <c r="AX73" s="33"/>
      <c r="AZ73" s="33"/>
      <c r="BB73" s="33"/>
      <c r="BD73" s="33"/>
      <c r="BF73" s="33"/>
      <c r="BH73" s="33"/>
      <c r="BJ73" s="33"/>
      <c r="BL73" s="33"/>
      <c r="BN73" s="33"/>
      <c r="BO73" s="33"/>
      <c r="BP73" s="33"/>
      <c r="BQ73" s="33"/>
      <c r="BR73" s="33"/>
      <c r="BS73" s="33"/>
      <c r="BT73" s="33"/>
      <c r="BU73" s="33"/>
      <c r="BV73" s="33"/>
      <c r="BX73" s="33"/>
      <c r="BZ73" s="33"/>
      <c r="CA73" s="33"/>
      <c r="CB73" s="33"/>
      <c r="DH73" s="33"/>
      <c r="DN73" s="33"/>
      <c r="DP73" s="33"/>
      <c r="DR73" s="33"/>
      <c r="DT73" s="33"/>
      <c r="DV73" s="33"/>
      <c r="DX73" s="33"/>
      <c r="DZ73" s="33"/>
      <c r="EB73" s="33"/>
      <c r="ED73" s="33"/>
      <c r="EF73" s="33"/>
      <c r="EH73" s="33"/>
      <c r="EJ73" s="33"/>
      <c r="EL73" s="33"/>
      <c r="EN73" s="33"/>
      <c r="EP73" s="33"/>
      <c r="ER73" s="58"/>
      <c r="ES73" s="34"/>
      <c r="EX73" s="48"/>
      <c r="GW73" s="48"/>
      <c r="GX73" s="48"/>
      <c r="GY73" s="48"/>
      <c r="GZ73" s="48"/>
      <c r="HB73" s="48"/>
      <c r="HL73" s="48"/>
    </row>
    <row r="74" spans="1:220" ht="12.75">
      <c r="A74" s="46">
        <v>65</v>
      </c>
      <c r="B74" s="47">
        <v>5</v>
      </c>
      <c r="C74" s="109" t="s">
        <v>76</v>
      </c>
      <c r="D74" s="42" t="s">
        <v>1</v>
      </c>
      <c r="E74" s="34">
        <v>442</v>
      </c>
      <c r="F74" s="34">
        <v>1324</v>
      </c>
      <c r="G74" s="34">
        <v>451</v>
      </c>
      <c r="H74" s="34">
        <v>1319</v>
      </c>
      <c r="I74" s="34">
        <v>473</v>
      </c>
      <c r="J74" s="34">
        <v>1320</v>
      </c>
      <c r="K74" s="34">
        <v>475</v>
      </c>
      <c r="L74" s="34">
        <v>1320</v>
      </c>
      <c r="M74" s="34">
        <v>490</v>
      </c>
      <c r="N74" s="34">
        <v>1311</v>
      </c>
      <c r="O74" s="34">
        <v>493</v>
      </c>
      <c r="P74" s="34">
        <v>1306</v>
      </c>
      <c r="Q74" s="34">
        <v>512</v>
      </c>
      <c r="R74" s="34">
        <v>1317</v>
      </c>
      <c r="S74" s="34">
        <v>544</v>
      </c>
      <c r="T74" s="34">
        <v>1320</v>
      </c>
      <c r="U74" s="34">
        <v>560</v>
      </c>
      <c r="V74" s="34">
        <v>1323</v>
      </c>
      <c r="AL74" s="33"/>
      <c r="AN74" s="33"/>
      <c r="AP74" s="33"/>
      <c r="AR74" s="33"/>
      <c r="AT74" s="33"/>
      <c r="AV74" s="33"/>
      <c r="AX74" s="33"/>
      <c r="AZ74" s="33"/>
      <c r="BB74" s="33"/>
      <c r="BD74" s="33"/>
      <c r="BF74" s="33"/>
      <c r="BH74" s="33"/>
      <c r="BJ74" s="33"/>
      <c r="BL74" s="33"/>
      <c r="BN74" s="33"/>
      <c r="BO74" s="33"/>
      <c r="BP74" s="33"/>
      <c r="BQ74" s="33"/>
      <c r="BR74" s="33"/>
      <c r="BS74" s="33"/>
      <c r="BT74" s="33"/>
      <c r="BU74" s="33"/>
      <c r="BV74" s="33"/>
      <c r="BX74" s="33"/>
      <c r="BZ74" s="33"/>
      <c r="CA74" s="33"/>
      <c r="CB74" s="33"/>
      <c r="DH74" s="33"/>
      <c r="DN74" s="33"/>
      <c r="DP74" s="33"/>
      <c r="DR74" s="33"/>
      <c r="DT74" s="33"/>
      <c r="DV74" s="33"/>
      <c r="DX74" s="33"/>
      <c r="DZ74" s="33"/>
      <c r="EB74" s="33"/>
      <c r="ED74" s="33"/>
      <c r="EF74" s="33"/>
      <c r="EH74" s="33"/>
      <c r="EJ74" s="33"/>
      <c r="EL74" s="33"/>
      <c r="EN74" s="33"/>
      <c r="EP74" s="33"/>
      <c r="ER74" s="58"/>
      <c r="ES74" s="34"/>
      <c r="EX74" s="48"/>
      <c r="GW74" s="48"/>
      <c r="GX74" s="48"/>
      <c r="GY74" s="48"/>
      <c r="GZ74" s="48"/>
      <c r="HB74" s="48"/>
      <c r="HL74" s="48"/>
    </row>
    <row r="75" spans="1:220" ht="12.75">
      <c r="A75" s="46">
        <v>67</v>
      </c>
      <c r="B75" s="47">
        <v>5</v>
      </c>
      <c r="C75" s="109" t="s">
        <v>78</v>
      </c>
      <c r="D75" s="42" t="s">
        <v>10</v>
      </c>
      <c r="E75" s="34">
        <v>1458</v>
      </c>
      <c r="F75" s="34">
        <v>2124</v>
      </c>
      <c r="G75" s="34">
        <v>1473</v>
      </c>
      <c r="H75" s="34">
        <v>2121</v>
      </c>
      <c r="I75" s="34">
        <v>1484</v>
      </c>
      <c r="J75" s="34">
        <v>2092</v>
      </c>
      <c r="K75" s="34">
        <v>1483</v>
      </c>
      <c r="L75" s="34">
        <v>2090</v>
      </c>
      <c r="M75" s="34">
        <v>1493</v>
      </c>
      <c r="N75" s="34">
        <v>2083</v>
      </c>
      <c r="O75" s="34">
        <v>1495</v>
      </c>
      <c r="P75" s="34">
        <v>2071</v>
      </c>
      <c r="Q75" s="34">
        <v>1505</v>
      </c>
      <c r="R75" s="34">
        <v>2051</v>
      </c>
      <c r="S75" s="34">
        <v>1528</v>
      </c>
      <c r="T75" s="34">
        <v>2039</v>
      </c>
      <c r="U75" s="34">
        <v>1532</v>
      </c>
      <c r="V75" s="34">
        <v>2039</v>
      </c>
      <c r="AL75" s="33"/>
      <c r="AN75" s="33"/>
      <c r="AP75" s="33"/>
      <c r="AR75" s="33"/>
      <c r="AT75" s="33"/>
      <c r="AV75" s="33"/>
      <c r="AX75" s="33"/>
      <c r="AZ75" s="33"/>
      <c r="BB75" s="33"/>
      <c r="BD75" s="33"/>
      <c r="BF75" s="33"/>
      <c r="BH75" s="33"/>
      <c r="BJ75" s="33"/>
      <c r="BL75" s="33"/>
      <c r="BN75" s="33"/>
      <c r="BO75" s="33"/>
      <c r="BP75" s="33"/>
      <c r="BQ75" s="33"/>
      <c r="BR75" s="33"/>
      <c r="BS75" s="33"/>
      <c r="BT75" s="33"/>
      <c r="BU75" s="33"/>
      <c r="BV75" s="33"/>
      <c r="BX75" s="33"/>
      <c r="BZ75" s="33"/>
      <c r="CA75" s="33"/>
      <c r="CB75" s="33"/>
      <c r="DH75" s="33"/>
      <c r="DN75" s="33"/>
      <c r="DP75" s="33"/>
      <c r="DR75" s="33"/>
      <c r="DT75" s="33"/>
      <c r="DV75" s="33"/>
      <c r="DX75" s="33"/>
      <c r="DZ75" s="33"/>
      <c r="EB75" s="33"/>
      <c r="ED75" s="33"/>
      <c r="EF75" s="33"/>
      <c r="EH75" s="33"/>
      <c r="EJ75" s="33"/>
      <c r="EL75" s="33"/>
      <c r="EN75" s="33"/>
      <c r="EP75" s="33"/>
      <c r="ER75" s="58"/>
      <c r="ES75" s="34"/>
      <c r="EX75" s="48"/>
      <c r="GW75" s="48"/>
      <c r="GX75" s="48"/>
      <c r="GY75" s="48"/>
      <c r="GZ75" s="48"/>
      <c r="HB75" s="48"/>
      <c r="HL75" s="48"/>
    </row>
    <row r="76" spans="1:220" ht="12.75">
      <c r="A76" s="46">
        <v>68</v>
      </c>
      <c r="B76" s="47">
        <v>5</v>
      </c>
      <c r="C76" s="109" t="s">
        <v>79</v>
      </c>
      <c r="D76" s="42" t="s">
        <v>1</v>
      </c>
      <c r="E76" s="34">
        <v>193</v>
      </c>
      <c r="F76" s="34">
        <v>515</v>
      </c>
      <c r="G76" s="34">
        <v>199</v>
      </c>
      <c r="H76" s="34">
        <v>517</v>
      </c>
      <c r="I76" s="34">
        <v>210</v>
      </c>
      <c r="J76" s="34">
        <v>521</v>
      </c>
      <c r="K76" s="34">
        <v>209</v>
      </c>
      <c r="L76" s="34">
        <v>520</v>
      </c>
      <c r="M76" s="34">
        <v>214</v>
      </c>
      <c r="N76" s="34">
        <v>518</v>
      </c>
      <c r="O76" s="34">
        <v>217</v>
      </c>
      <c r="P76" s="34">
        <v>520</v>
      </c>
      <c r="Q76" s="34">
        <v>224</v>
      </c>
      <c r="R76" s="34">
        <v>513</v>
      </c>
      <c r="S76" s="34">
        <v>224</v>
      </c>
      <c r="T76" s="34">
        <v>506</v>
      </c>
      <c r="U76" s="34">
        <v>228</v>
      </c>
      <c r="V76" s="34">
        <v>507</v>
      </c>
      <c r="AL76" s="33"/>
      <c r="AN76" s="33"/>
      <c r="AP76" s="33"/>
      <c r="AR76" s="33"/>
      <c r="AT76" s="33"/>
      <c r="AV76" s="33"/>
      <c r="AX76" s="33"/>
      <c r="AZ76" s="33"/>
      <c r="BB76" s="33"/>
      <c r="BD76" s="33"/>
      <c r="BF76" s="33"/>
      <c r="BH76" s="33"/>
      <c r="BJ76" s="33"/>
      <c r="BL76" s="33"/>
      <c r="BN76" s="33"/>
      <c r="BO76" s="33"/>
      <c r="BP76" s="33"/>
      <c r="BQ76" s="33"/>
      <c r="BR76" s="33"/>
      <c r="BS76" s="33"/>
      <c r="BT76" s="33"/>
      <c r="BU76" s="33"/>
      <c r="BV76" s="33"/>
      <c r="BX76" s="33"/>
      <c r="BZ76" s="33"/>
      <c r="CA76" s="33"/>
      <c r="CB76" s="33"/>
      <c r="DH76" s="33"/>
      <c r="DN76" s="33"/>
      <c r="DP76" s="33"/>
      <c r="DR76" s="33"/>
      <c r="DT76" s="33"/>
      <c r="DV76" s="33"/>
      <c r="DX76" s="33"/>
      <c r="DZ76" s="33"/>
      <c r="EB76" s="33"/>
      <c r="ED76" s="33"/>
      <c r="EF76" s="33"/>
      <c r="EH76" s="33"/>
      <c r="EJ76" s="33"/>
      <c r="EL76" s="33"/>
      <c r="EN76" s="33"/>
      <c r="EP76" s="33"/>
      <c r="ER76" s="58"/>
      <c r="ES76" s="34"/>
      <c r="EX76" s="48"/>
      <c r="GW76" s="48"/>
      <c r="GX76" s="48"/>
      <c r="GY76" s="48"/>
      <c r="GZ76" s="48"/>
      <c r="HB76" s="48"/>
      <c r="HL76" s="48"/>
    </row>
    <row r="77" spans="1:220" ht="12.75">
      <c r="A77" s="46">
        <v>69</v>
      </c>
      <c r="B77" s="47">
        <v>5</v>
      </c>
      <c r="C77" s="109" t="s">
        <v>80</v>
      </c>
      <c r="D77" s="42" t="s">
        <v>8</v>
      </c>
      <c r="E77" s="34">
        <v>1006</v>
      </c>
      <c r="F77" s="34">
        <v>1891</v>
      </c>
      <c r="G77" s="34">
        <v>1028</v>
      </c>
      <c r="H77" s="34">
        <v>1894</v>
      </c>
      <c r="I77" s="34">
        <v>1050</v>
      </c>
      <c r="J77" s="34">
        <v>1888</v>
      </c>
      <c r="K77" s="34">
        <v>1052</v>
      </c>
      <c r="L77" s="34">
        <v>1889</v>
      </c>
      <c r="M77" s="34">
        <v>1066</v>
      </c>
      <c r="N77" s="34">
        <v>1884</v>
      </c>
      <c r="O77" s="34">
        <v>1077</v>
      </c>
      <c r="P77" s="34">
        <v>1882</v>
      </c>
      <c r="Q77" s="34">
        <v>1091</v>
      </c>
      <c r="R77" s="34">
        <v>1877</v>
      </c>
      <c r="S77" s="34">
        <v>1129</v>
      </c>
      <c r="T77" s="34">
        <v>1879</v>
      </c>
      <c r="U77" s="34">
        <v>1149</v>
      </c>
      <c r="V77" s="34">
        <v>1893</v>
      </c>
      <c r="AL77" s="33"/>
      <c r="AN77" s="33"/>
      <c r="AP77" s="33"/>
      <c r="AR77" s="33"/>
      <c r="AT77" s="33"/>
      <c r="AV77" s="33"/>
      <c r="AX77" s="33"/>
      <c r="AZ77" s="33"/>
      <c r="BB77" s="33"/>
      <c r="BD77" s="33"/>
      <c r="BF77" s="33"/>
      <c r="BH77" s="33"/>
      <c r="BJ77" s="33"/>
      <c r="BL77" s="33"/>
      <c r="BN77" s="33"/>
      <c r="BO77" s="33"/>
      <c r="BP77" s="33"/>
      <c r="BQ77" s="33"/>
      <c r="BR77" s="33"/>
      <c r="BS77" s="33"/>
      <c r="BT77" s="33"/>
      <c r="BU77" s="33"/>
      <c r="BV77" s="33"/>
      <c r="BX77" s="33"/>
      <c r="BZ77" s="33"/>
      <c r="CA77" s="33"/>
      <c r="CB77" s="33"/>
      <c r="DH77" s="33"/>
      <c r="DN77" s="33"/>
      <c r="DP77" s="33"/>
      <c r="DR77" s="33"/>
      <c r="DT77" s="33"/>
      <c r="DV77" s="33"/>
      <c r="DX77" s="33"/>
      <c r="DZ77" s="33"/>
      <c r="EB77" s="33"/>
      <c r="ED77" s="33"/>
      <c r="EF77" s="33"/>
      <c r="EH77" s="33"/>
      <c r="EJ77" s="33"/>
      <c r="EL77" s="33"/>
      <c r="EN77" s="33"/>
      <c r="EP77" s="33"/>
      <c r="ER77" s="58"/>
      <c r="ES77" s="34"/>
      <c r="EX77" s="48"/>
      <c r="GW77" s="48"/>
      <c r="GX77" s="48"/>
      <c r="GY77" s="48"/>
      <c r="GZ77" s="48"/>
      <c r="HB77" s="48"/>
      <c r="HL77" s="48"/>
    </row>
    <row r="78" spans="1:220" ht="12.75">
      <c r="A78" s="46">
        <v>71</v>
      </c>
      <c r="B78" s="47">
        <v>5</v>
      </c>
      <c r="C78" s="109" t="s">
        <v>82</v>
      </c>
      <c r="D78" s="42" t="s">
        <v>6</v>
      </c>
      <c r="E78" s="34">
        <v>390</v>
      </c>
      <c r="F78" s="34">
        <v>758</v>
      </c>
      <c r="G78" s="34">
        <v>394</v>
      </c>
      <c r="H78" s="34">
        <v>753</v>
      </c>
      <c r="I78" s="34">
        <v>406</v>
      </c>
      <c r="J78" s="34">
        <v>752</v>
      </c>
      <c r="K78" s="34">
        <v>406</v>
      </c>
      <c r="L78" s="34">
        <v>752</v>
      </c>
      <c r="M78" s="34">
        <v>415</v>
      </c>
      <c r="N78" s="34">
        <v>754</v>
      </c>
      <c r="O78" s="34">
        <v>423</v>
      </c>
      <c r="P78" s="34">
        <v>757</v>
      </c>
      <c r="Q78" s="34">
        <v>468</v>
      </c>
      <c r="R78" s="34">
        <v>763</v>
      </c>
      <c r="S78" s="34">
        <v>482</v>
      </c>
      <c r="T78" s="34">
        <v>758</v>
      </c>
      <c r="U78" s="34">
        <v>489</v>
      </c>
      <c r="V78" s="34">
        <v>759</v>
      </c>
      <c r="AL78" s="33"/>
      <c r="AN78" s="33"/>
      <c r="AP78" s="33"/>
      <c r="AR78" s="33"/>
      <c r="AT78" s="33"/>
      <c r="AV78" s="33"/>
      <c r="AX78" s="33"/>
      <c r="AZ78" s="33"/>
      <c r="BB78" s="33"/>
      <c r="BD78" s="33"/>
      <c r="BF78" s="33"/>
      <c r="BH78" s="33"/>
      <c r="BJ78" s="33"/>
      <c r="BL78" s="33"/>
      <c r="BN78" s="33"/>
      <c r="BO78" s="33"/>
      <c r="BP78" s="33"/>
      <c r="BQ78" s="33"/>
      <c r="BR78" s="33"/>
      <c r="BS78" s="33"/>
      <c r="BT78" s="33"/>
      <c r="BU78" s="33"/>
      <c r="BV78" s="33"/>
      <c r="BX78" s="33"/>
      <c r="BZ78" s="33"/>
      <c r="CA78" s="33"/>
      <c r="CB78" s="33"/>
      <c r="DH78" s="33"/>
      <c r="DN78" s="33"/>
      <c r="DP78" s="33"/>
      <c r="DR78" s="33"/>
      <c r="DT78" s="33"/>
      <c r="DV78" s="33"/>
      <c r="DX78" s="33"/>
      <c r="DZ78" s="33"/>
      <c r="EB78" s="33"/>
      <c r="ED78" s="33"/>
      <c r="EF78" s="33"/>
      <c r="EH78" s="33"/>
      <c r="EJ78" s="33"/>
      <c r="EL78" s="33"/>
      <c r="EN78" s="33"/>
      <c r="EP78" s="33"/>
      <c r="ER78" s="58"/>
      <c r="ES78" s="34"/>
      <c r="EX78" s="48"/>
      <c r="GW78" s="48"/>
      <c r="GX78" s="48"/>
      <c r="GY78" s="48"/>
      <c r="GZ78" s="48"/>
      <c r="HB78" s="48"/>
      <c r="HL78" s="48"/>
    </row>
    <row r="79" spans="1:220" ht="12.75">
      <c r="A79" s="46">
        <v>72</v>
      </c>
      <c r="B79" s="47">
        <v>5</v>
      </c>
      <c r="C79" s="109" t="s">
        <v>83</v>
      </c>
      <c r="D79" s="42" t="s">
        <v>10</v>
      </c>
      <c r="E79" s="34">
        <v>866</v>
      </c>
      <c r="F79" s="34">
        <v>1579</v>
      </c>
      <c r="G79" s="34">
        <v>878</v>
      </c>
      <c r="H79" s="34">
        <v>1581</v>
      </c>
      <c r="I79" s="34">
        <v>900</v>
      </c>
      <c r="J79" s="34">
        <v>1576</v>
      </c>
      <c r="K79" s="34">
        <v>903</v>
      </c>
      <c r="L79" s="34">
        <v>1576</v>
      </c>
      <c r="M79" s="34">
        <v>915</v>
      </c>
      <c r="N79" s="34">
        <v>1570</v>
      </c>
      <c r="O79" s="34">
        <v>917</v>
      </c>
      <c r="P79" s="34">
        <v>1570</v>
      </c>
      <c r="Q79" s="34">
        <v>939</v>
      </c>
      <c r="R79" s="34">
        <v>1572</v>
      </c>
      <c r="S79" s="34">
        <v>962</v>
      </c>
      <c r="T79" s="34">
        <v>1559</v>
      </c>
      <c r="U79" s="34">
        <v>967</v>
      </c>
      <c r="V79" s="34">
        <v>1553</v>
      </c>
      <c r="AL79" s="33"/>
      <c r="AN79" s="33"/>
      <c r="AP79" s="33"/>
      <c r="AR79" s="33"/>
      <c r="AT79" s="33"/>
      <c r="AV79" s="33"/>
      <c r="AX79" s="33"/>
      <c r="AZ79" s="33"/>
      <c r="BB79" s="33"/>
      <c r="BD79" s="33"/>
      <c r="BF79" s="33"/>
      <c r="BH79" s="33"/>
      <c r="BJ79" s="33"/>
      <c r="BL79" s="33"/>
      <c r="BN79" s="33"/>
      <c r="BO79" s="33"/>
      <c r="BP79" s="33"/>
      <c r="BQ79" s="33"/>
      <c r="BR79" s="33"/>
      <c r="BS79" s="33"/>
      <c r="BT79" s="33"/>
      <c r="BU79" s="33"/>
      <c r="BV79" s="33"/>
      <c r="BX79" s="33"/>
      <c r="BZ79" s="33"/>
      <c r="CA79" s="33"/>
      <c r="CB79" s="33"/>
      <c r="DH79" s="33"/>
      <c r="DN79" s="33"/>
      <c r="DP79" s="33"/>
      <c r="DR79" s="33"/>
      <c r="DT79" s="33"/>
      <c r="DV79" s="33"/>
      <c r="DX79" s="33"/>
      <c r="DZ79" s="33"/>
      <c r="EB79" s="33"/>
      <c r="ED79" s="33"/>
      <c r="EF79" s="33"/>
      <c r="EH79" s="33"/>
      <c r="EJ79" s="33"/>
      <c r="EL79" s="33"/>
      <c r="EN79" s="33"/>
      <c r="EP79" s="33"/>
      <c r="ER79" s="58"/>
      <c r="ES79" s="34"/>
      <c r="EX79" s="48"/>
      <c r="GW79" s="48"/>
      <c r="GX79" s="48"/>
      <c r="GY79" s="48"/>
      <c r="GZ79" s="48"/>
      <c r="HB79" s="48"/>
      <c r="HL79" s="48"/>
    </row>
    <row r="80" spans="1:220" ht="12.75">
      <c r="A80" s="46">
        <v>83</v>
      </c>
      <c r="B80" s="47">
        <v>5</v>
      </c>
      <c r="C80" s="109" t="s">
        <v>94</v>
      </c>
      <c r="D80" s="42" t="s">
        <v>31</v>
      </c>
      <c r="E80" s="34">
        <v>1804</v>
      </c>
      <c r="F80" s="34">
        <v>2690</v>
      </c>
      <c r="G80" s="34">
        <v>1821</v>
      </c>
      <c r="H80" s="34">
        <v>2691</v>
      </c>
      <c r="I80" s="34">
        <v>1836</v>
      </c>
      <c r="J80" s="34">
        <v>2675</v>
      </c>
      <c r="K80" s="34">
        <v>1835</v>
      </c>
      <c r="L80" s="34">
        <v>2674</v>
      </c>
      <c r="M80" s="34">
        <v>1857</v>
      </c>
      <c r="N80" s="34">
        <v>2684</v>
      </c>
      <c r="O80" s="34">
        <v>1865</v>
      </c>
      <c r="P80" s="34">
        <v>2675</v>
      </c>
      <c r="Q80" s="34">
        <v>1879</v>
      </c>
      <c r="R80" s="34">
        <v>2670</v>
      </c>
      <c r="S80" s="34">
        <v>1909</v>
      </c>
      <c r="T80" s="34">
        <v>2667</v>
      </c>
      <c r="U80" s="34">
        <v>1916</v>
      </c>
      <c r="V80" s="34">
        <v>2666</v>
      </c>
      <c r="AL80" s="33"/>
      <c r="AN80" s="33"/>
      <c r="AP80" s="33"/>
      <c r="AR80" s="33"/>
      <c r="AT80" s="33"/>
      <c r="AV80" s="33"/>
      <c r="AX80" s="33"/>
      <c r="AZ80" s="33"/>
      <c r="BB80" s="33"/>
      <c r="BD80" s="33"/>
      <c r="BF80" s="33"/>
      <c r="BH80" s="33"/>
      <c r="BJ80" s="33"/>
      <c r="BL80" s="33"/>
      <c r="BN80" s="33"/>
      <c r="BO80" s="33"/>
      <c r="BP80" s="33"/>
      <c r="BQ80" s="33"/>
      <c r="BR80" s="33"/>
      <c r="BS80" s="33"/>
      <c r="BT80" s="33"/>
      <c r="BU80" s="33"/>
      <c r="BV80" s="33"/>
      <c r="BX80" s="33"/>
      <c r="BZ80" s="33"/>
      <c r="CA80" s="33"/>
      <c r="CB80" s="33"/>
      <c r="DH80" s="33"/>
      <c r="DN80" s="33"/>
      <c r="DP80" s="33"/>
      <c r="DR80" s="33"/>
      <c r="DT80" s="33"/>
      <c r="DV80" s="33"/>
      <c r="DX80" s="33"/>
      <c r="DZ80" s="33"/>
      <c r="EB80" s="33"/>
      <c r="ED80" s="33"/>
      <c r="EF80" s="33"/>
      <c r="EH80" s="33"/>
      <c r="EJ80" s="33"/>
      <c r="EL80" s="33"/>
      <c r="EN80" s="33"/>
      <c r="EP80" s="33"/>
      <c r="ER80" s="58"/>
      <c r="ES80" s="34"/>
      <c r="EX80" s="48"/>
      <c r="GW80" s="48"/>
      <c r="GX80" s="48"/>
      <c r="GY80" s="48"/>
      <c r="GZ80" s="48"/>
      <c r="HB80" s="48"/>
      <c r="HL80" s="48"/>
    </row>
    <row r="81" spans="1:246" s="95" customFormat="1" ht="12.75">
      <c r="A81" s="93"/>
      <c r="B81" s="94"/>
      <c r="C81" s="110" t="s">
        <v>108</v>
      </c>
      <c r="D81" s="94"/>
      <c r="E81" s="96">
        <f>SUM(E50:E80)</f>
        <v>32560</v>
      </c>
      <c r="F81" s="96">
        <f>SUM(F50:F80)</f>
        <v>58266</v>
      </c>
      <c r="G81" s="96">
        <f>SUM(G50:G80)</f>
        <v>33006</v>
      </c>
      <c r="H81" s="96">
        <f>SUM(H50:H80)</f>
        <v>58253</v>
      </c>
      <c r="I81" s="96">
        <f aca="true" t="shared" si="76" ref="I81:N81">SUM(I50:I80)</f>
        <v>33665</v>
      </c>
      <c r="J81" s="96">
        <f t="shared" si="76"/>
        <v>58002</v>
      </c>
      <c r="K81" s="96">
        <f t="shared" si="76"/>
        <v>33679</v>
      </c>
      <c r="L81" s="96">
        <f t="shared" si="76"/>
        <v>57990</v>
      </c>
      <c r="M81" s="96">
        <f t="shared" si="76"/>
        <v>34065</v>
      </c>
      <c r="N81" s="96">
        <f t="shared" si="76"/>
        <v>57830</v>
      </c>
      <c r="O81" s="96">
        <f aca="true" t="shared" si="77" ref="O81:T81">SUM(O50:O80)</f>
        <v>34399</v>
      </c>
      <c r="P81" s="96">
        <f t="shared" si="77"/>
        <v>57770</v>
      </c>
      <c r="Q81" s="96">
        <f t="shared" si="77"/>
        <v>35012</v>
      </c>
      <c r="R81" s="96">
        <f t="shared" si="77"/>
        <v>57724</v>
      </c>
      <c r="S81" s="96">
        <f t="shared" si="77"/>
        <v>35709</v>
      </c>
      <c r="T81" s="96">
        <f t="shared" si="77"/>
        <v>57758</v>
      </c>
      <c r="U81" s="96">
        <f aca="true" t="shared" si="78" ref="U81:Z81">SUM(U50:U80)</f>
        <v>36025</v>
      </c>
      <c r="V81" s="96">
        <f t="shared" si="78"/>
        <v>57780</v>
      </c>
      <c r="W81" s="96">
        <f t="shared" si="78"/>
        <v>0</v>
      </c>
      <c r="X81" s="96">
        <f t="shared" si="78"/>
        <v>0</v>
      </c>
      <c r="Y81" s="96">
        <f t="shared" si="78"/>
        <v>0</v>
      </c>
      <c r="Z81" s="96">
        <f t="shared" si="78"/>
        <v>0</v>
      </c>
      <c r="AA81" s="96">
        <f aca="true" t="shared" si="79" ref="AA81:AF81">SUM(AA50:AA80)</f>
        <v>0</v>
      </c>
      <c r="AB81" s="96">
        <f t="shared" si="79"/>
        <v>0</v>
      </c>
      <c r="AC81" s="96">
        <f t="shared" si="79"/>
        <v>0</v>
      </c>
      <c r="AD81" s="96">
        <f t="shared" si="79"/>
        <v>0</v>
      </c>
      <c r="AE81" s="96">
        <f t="shared" si="79"/>
        <v>0</v>
      </c>
      <c r="AF81" s="96">
        <f t="shared" si="79"/>
        <v>0</v>
      </c>
      <c r="AG81" s="96">
        <f>SUM(AG50:AG80)</f>
        <v>0</v>
      </c>
      <c r="AH81" s="96">
        <f>SUM(AH50:AH80)</f>
        <v>0</v>
      </c>
      <c r="AI81" s="96">
        <f>SUM(AI50:AI80)</f>
        <v>0</v>
      </c>
      <c r="AJ81" s="96">
        <f>SUM(AJ50:AJ80)</f>
        <v>0</v>
      </c>
      <c r="AK81" s="96">
        <f aca="true" t="shared" si="80" ref="AK81:AT81">SUM(AK50:AK80)</f>
        <v>0</v>
      </c>
      <c r="AL81" s="96">
        <f t="shared" si="80"/>
        <v>0</v>
      </c>
      <c r="AM81" s="96">
        <f t="shared" si="80"/>
        <v>0</v>
      </c>
      <c r="AN81" s="96">
        <f t="shared" si="80"/>
        <v>0</v>
      </c>
      <c r="AO81" s="96">
        <f t="shared" si="80"/>
        <v>0</v>
      </c>
      <c r="AP81" s="96">
        <f t="shared" si="80"/>
        <v>0</v>
      </c>
      <c r="AQ81" s="96">
        <f t="shared" si="80"/>
        <v>0</v>
      </c>
      <c r="AR81" s="96">
        <f t="shared" si="80"/>
        <v>0</v>
      </c>
      <c r="AS81" s="96">
        <f t="shared" si="80"/>
        <v>0</v>
      </c>
      <c r="AT81" s="96">
        <f t="shared" si="80"/>
        <v>0</v>
      </c>
      <c r="AU81" s="96">
        <f aca="true" t="shared" si="81" ref="AU81:AZ81">SUM(AU50:AU80)</f>
        <v>0</v>
      </c>
      <c r="AV81" s="96">
        <f t="shared" si="81"/>
        <v>0</v>
      </c>
      <c r="AW81" s="96">
        <f t="shared" si="81"/>
        <v>0</v>
      </c>
      <c r="AX81" s="96">
        <f t="shared" si="81"/>
        <v>0</v>
      </c>
      <c r="AY81" s="96">
        <f t="shared" si="81"/>
        <v>0</v>
      </c>
      <c r="AZ81" s="96">
        <f t="shared" si="81"/>
        <v>0</v>
      </c>
      <c r="BA81" s="96">
        <f aca="true" t="shared" si="82" ref="BA81:BF81">SUM(BA50:BA80)</f>
        <v>0</v>
      </c>
      <c r="BB81" s="96">
        <f t="shared" si="82"/>
        <v>0</v>
      </c>
      <c r="BC81" s="96">
        <f t="shared" si="82"/>
        <v>0</v>
      </c>
      <c r="BD81" s="96">
        <f t="shared" si="82"/>
        <v>0</v>
      </c>
      <c r="BE81" s="96">
        <f t="shared" si="82"/>
        <v>0</v>
      </c>
      <c r="BF81" s="96">
        <f t="shared" si="82"/>
        <v>0</v>
      </c>
      <c r="BG81" s="96">
        <f aca="true" t="shared" si="83" ref="BG81:BL81">SUM(BG50:BG80)</f>
        <v>0</v>
      </c>
      <c r="BH81" s="96">
        <f t="shared" si="83"/>
        <v>0</v>
      </c>
      <c r="BI81" s="96">
        <f t="shared" si="83"/>
        <v>0</v>
      </c>
      <c r="BJ81" s="96">
        <f t="shared" si="83"/>
        <v>0</v>
      </c>
      <c r="BK81" s="96">
        <f t="shared" si="83"/>
        <v>0</v>
      </c>
      <c r="BL81" s="96">
        <f t="shared" si="83"/>
        <v>0</v>
      </c>
      <c r="BM81" s="96">
        <f aca="true" t="shared" si="84" ref="BM81:BR81">SUM(BM50:BM80)</f>
        <v>0</v>
      </c>
      <c r="BN81" s="96">
        <f t="shared" si="84"/>
        <v>0</v>
      </c>
      <c r="BO81" s="96">
        <f t="shared" si="84"/>
        <v>0</v>
      </c>
      <c r="BP81" s="96">
        <f t="shared" si="84"/>
        <v>0</v>
      </c>
      <c r="BQ81" s="96">
        <f t="shared" si="84"/>
        <v>0</v>
      </c>
      <c r="BR81" s="96">
        <f t="shared" si="84"/>
        <v>0</v>
      </c>
      <c r="BS81" s="96">
        <f aca="true" t="shared" si="85" ref="BS81:BZ81">SUM(BS50:BS80)</f>
        <v>0</v>
      </c>
      <c r="BT81" s="96">
        <f t="shared" si="85"/>
        <v>0</v>
      </c>
      <c r="BU81" s="96">
        <f t="shared" si="85"/>
        <v>0</v>
      </c>
      <c r="BV81" s="96">
        <f t="shared" si="85"/>
        <v>0</v>
      </c>
      <c r="BW81" s="96">
        <f t="shared" si="85"/>
        <v>0</v>
      </c>
      <c r="BX81" s="96">
        <f t="shared" si="85"/>
        <v>0</v>
      </c>
      <c r="BY81" s="96">
        <f t="shared" si="85"/>
        <v>0</v>
      </c>
      <c r="BZ81" s="96">
        <f t="shared" si="85"/>
        <v>0</v>
      </c>
      <c r="CA81" s="96">
        <f aca="true" t="shared" si="86" ref="CA81:CF81">SUM(CA50:CA80)</f>
        <v>0</v>
      </c>
      <c r="CB81" s="96">
        <f t="shared" si="86"/>
        <v>0</v>
      </c>
      <c r="CC81" s="96">
        <f t="shared" si="86"/>
        <v>0</v>
      </c>
      <c r="CD81" s="96">
        <f t="shared" si="86"/>
        <v>0</v>
      </c>
      <c r="CE81" s="96">
        <f t="shared" si="86"/>
        <v>0</v>
      </c>
      <c r="CF81" s="96">
        <f t="shared" si="86"/>
        <v>0</v>
      </c>
      <c r="CG81" s="96">
        <f aca="true" t="shared" si="87" ref="CG81:CL81">SUM(CG50:CG80)</f>
        <v>0</v>
      </c>
      <c r="CH81" s="96">
        <f t="shared" si="87"/>
        <v>0</v>
      </c>
      <c r="CI81" s="96">
        <f t="shared" si="87"/>
        <v>0</v>
      </c>
      <c r="CJ81" s="96">
        <f t="shared" si="87"/>
        <v>0</v>
      </c>
      <c r="CK81" s="96">
        <f t="shared" si="87"/>
        <v>0</v>
      </c>
      <c r="CL81" s="96">
        <f t="shared" si="87"/>
        <v>0</v>
      </c>
      <c r="CM81" s="96">
        <f aca="true" t="shared" si="88" ref="CM81:CR81">SUM(CM50:CM80)</f>
        <v>0</v>
      </c>
      <c r="CN81" s="96">
        <f t="shared" si="88"/>
        <v>0</v>
      </c>
      <c r="CO81" s="96">
        <f t="shared" si="88"/>
        <v>0</v>
      </c>
      <c r="CP81" s="96">
        <f t="shared" si="88"/>
        <v>0</v>
      </c>
      <c r="CQ81" s="96">
        <f t="shared" si="88"/>
        <v>0</v>
      </c>
      <c r="CR81" s="96">
        <f t="shared" si="88"/>
        <v>0</v>
      </c>
      <c r="CS81" s="96">
        <f aca="true" t="shared" si="89" ref="CS81:DF81">SUM(CS50:CS80)</f>
        <v>0</v>
      </c>
      <c r="CT81" s="96">
        <f t="shared" si="89"/>
        <v>0</v>
      </c>
      <c r="CU81" s="96">
        <f t="shared" si="89"/>
        <v>0</v>
      </c>
      <c r="CV81" s="96">
        <f t="shared" si="89"/>
        <v>0</v>
      </c>
      <c r="CW81" s="96">
        <f t="shared" si="89"/>
        <v>0</v>
      </c>
      <c r="CX81" s="96">
        <f t="shared" si="89"/>
        <v>0</v>
      </c>
      <c r="CY81" s="96">
        <f t="shared" si="89"/>
        <v>0</v>
      </c>
      <c r="CZ81" s="96">
        <f t="shared" si="89"/>
        <v>0</v>
      </c>
      <c r="DA81" s="95">
        <f t="shared" si="89"/>
        <v>0</v>
      </c>
      <c r="DB81" s="95">
        <f t="shared" si="89"/>
        <v>0</v>
      </c>
      <c r="DC81" s="97">
        <f t="shared" si="89"/>
        <v>0</v>
      </c>
      <c r="DD81" s="97">
        <f t="shared" si="89"/>
        <v>0</v>
      </c>
      <c r="DE81" s="95">
        <f t="shared" si="89"/>
        <v>0</v>
      </c>
      <c r="DF81" s="95">
        <f t="shared" si="89"/>
        <v>0</v>
      </c>
      <c r="DG81" s="95">
        <f aca="true" t="shared" si="90" ref="DG81:DL81">SUM(DG50:DG80)</f>
        <v>0</v>
      </c>
      <c r="DH81" s="95">
        <f t="shared" si="90"/>
        <v>0</v>
      </c>
      <c r="DI81" s="95">
        <f t="shared" si="90"/>
        <v>0</v>
      </c>
      <c r="DJ81" s="95">
        <f t="shared" si="90"/>
        <v>0</v>
      </c>
      <c r="DK81" s="96">
        <f t="shared" si="90"/>
        <v>0</v>
      </c>
      <c r="DL81" s="96">
        <f t="shared" si="90"/>
        <v>0</v>
      </c>
      <c r="DM81" s="96">
        <f aca="true" t="shared" si="91" ref="DM81:DX81">SUM(DM50:DM80)</f>
        <v>0</v>
      </c>
      <c r="DN81" s="96">
        <f t="shared" si="91"/>
        <v>0</v>
      </c>
      <c r="DO81" s="96">
        <f t="shared" si="91"/>
        <v>0</v>
      </c>
      <c r="DP81" s="96">
        <f t="shared" si="91"/>
        <v>0</v>
      </c>
      <c r="DQ81" s="96">
        <f>SUM(DQ50:DQ80)</f>
        <v>0</v>
      </c>
      <c r="DR81" s="96">
        <f>SUM(DR50:DR80)</f>
        <v>0</v>
      </c>
      <c r="DS81" s="96">
        <f t="shared" si="91"/>
        <v>0</v>
      </c>
      <c r="DT81" s="96">
        <f t="shared" si="91"/>
        <v>0</v>
      </c>
      <c r="DU81" s="96">
        <f t="shared" si="91"/>
        <v>0</v>
      </c>
      <c r="DV81" s="96">
        <f t="shared" si="91"/>
        <v>0</v>
      </c>
      <c r="DW81" s="96">
        <f t="shared" si="91"/>
        <v>0</v>
      </c>
      <c r="DX81" s="96">
        <f t="shared" si="91"/>
        <v>0</v>
      </c>
      <c r="DY81" s="96">
        <f aca="true" t="shared" si="92" ref="DY81:FD81">SUM(DY50:DY80)</f>
        <v>0</v>
      </c>
      <c r="DZ81" s="96">
        <f t="shared" si="92"/>
        <v>0</v>
      </c>
      <c r="EA81" s="96">
        <f t="shared" si="92"/>
        <v>0</v>
      </c>
      <c r="EB81" s="96">
        <f t="shared" si="92"/>
        <v>0</v>
      </c>
      <c r="EC81" s="96">
        <f t="shared" si="92"/>
        <v>0</v>
      </c>
      <c r="ED81" s="96">
        <f t="shared" si="92"/>
        <v>0</v>
      </c>
      <c r="EE81" s="96">
        <f t="shared" si="92"/>
        <v>0</v>
      </c>
      <c r="EF81" s="96">
        <f t="shared" si="92"/>
        <v>0</v>
      </c>
      <c r="EG81" s="96">
        <f t="shared" si="92"/>
        <v>0</v>
      </c>
      <c r="EH81" s="96">
        <f t="shared" si="92"/>
        <v>0</v>
      </c>
      <c r="EI81" s="96">
        <f t="shared" si="92"/>
        <v>0</v>
      </c>
      <c r="EJ81" s="96">
        <f t="shared" si="92"/>
        <v>0</v>
      </c>
      <c r="EK81" s="96">
        <f t="shared" si="92"/>
        <v>0</v>
      </c>
      <c r="EL81" s="96">
        <f t="shared" si="92"/>
        <v>0</v>
      </c>
      <c r="EM81" s="96">
        <f t="shared" si="92"/>
        <v>0</v>
      </c>
      <c r="EN81" s="96">
        <f t="shared" si="92"/>
        <v>0</v>
      </c>
      <c r="EO81" s="96">
        <f t="shared" si="92"/>
        <v>0</v>
      </c>
      <c r="EP81" s="96">
        <f t="shared" si="92"/>
        <v>0</v>
      </c>
      <c r="EQ81" s="96">
        <f t="shared" si="92"/>
        <v>0</v>
      </c>
      <c r="ER81" s="98">
        <f t="shared" si="92"/>
        <v>0</v>
      </c>
      <c r="ES81" s="96">
        <f t="shared" si="92"/>
        <v>0</v>
      </c>
      <c r="ET81" s="96">
        <f t="shared" si="92"/>
        <v>0</v>
      </c>
      <c r="EU81" s="96">
        <f t="shared" si="92"/>
        <v>0</v>
      </c>
      <c r="EV81" s="96">
        <f t="shared" si="92"/>
        <v>0</v>
      </c>
      <c r="EW81" s="96">
        <f t="shared" si="92"/>
        <v>0</v>
      </c>
      <c r="EX81" s="96">
        <f t="shared" si="92"/>
        <v>0</v>
      </c>
      <c r="EY81" s="96">
        <f t="shared" si="92"/>
        <v>0</v>
      </c>
      <c r="EZ81" s="96">
        <f t="shared" si="92"/>
        <v>0</v>
      </c>
      <c r="FA81" s="96">
        <f t="shared" si="92"/>
        <v>0</v>
      </c>
      <c r="FB81" s="96">
        <f t="shared" si="92"/>
        <v>0</v>
      </c>
      <c r="FC81" s="96">
        <f t="shared" si="92"/>
        <v>0</v>
      </c>
      <c r="FD81" s="96">
        <f t="shared" si="92"/>
        <v>0</v>
      </c>
      <c r="FE81" s="96">
        <f aca="true" t="shared" si="93" ref="FE81:GJ81">SUM(FE50:FE80)</f>
        <v>0</v>
      </c>
      <c r="FF81" s="96">
        <f t="shared" si="93"/>
        <v>0</v>
      </c>
      <c r="FG81" s="96">
        <f t="shared" si="93"/>
        <v>0</v>
      </c>
      <c r="FH81" s="96">
        <f t="shared" si="93"/>
        <v>0</v>
      </c>
      <c r="FI81" s="96">
        <f t="shared" si="93"/>
        <v>0</v>
      </c>
      <c r="FJ81" s="96">
        <f t="shared" si="93"/>
        <v>0</v>
      </c>
      <c r="FK81" s="96">
        <f t="shared" si="93"/>
        <v>0</v>
      </c>
      <c r="FL81" s="96">
        <f t="shared" si="93"/>
        <v>0</v>
      </c>
      <c r="FM81" s="96">
        <f t="shared" si="93"/>
        <v>0</v>
      </c>
      <c r="FN81" s="96">
        <f t="shared" si="93"/>
        <v>0</v>
      </c>
      <c r="FO81" s="96">
        <f t="shared" si="93"/>
        <v>0</v>
      </c>
      <c r="FP81" s="96">
        <f t="shared" si="93"/>
        <v>0</v>
      </c>
      <c r="FQ81" s="96">
        <f t="shared" si="93"/>
        <v>0</v>
      </c>
      <c r="FR81" s="96">
        <f t="shared" si="93"/>
        <v>0</v>
      </c>
      <c r="FS81" s="96">
        <f t="shared" si="93"/>
        <v>0</v>
      </c>
      <c r="FT81" s="96">
        <f t="shared" si="93"/>
        <v>0</v>
      </c>
      <c r="FU81" s="96">
        <f t="shared" si="93"/>
        <v>0</v>
      </c>
      <c r="FV81" s="96">
        <f t="shared" si="93"/>
        <v>0</v>
      </c>
      <c r="FW81" s="96">
        <f t="shared" si="93"/>
        <v>0</v>
      </c>
      <c r="FX81" s="96">
        <f t="shared" si="93"/>
        <v>0</v>
      </c>
      <c r="FY81" s="96">
        <f t="shared" si="93"/>
        <v>0</v>
      </c>
      <c r="FZ81" s="96">
        <f t="shared" si="93"/>
        <v>0</v>
      </c>
      <c r="GA81" s="96">
        <f t="shared" si="93"/>
        <v>0</v>
      </c>
      <c r="GB81" s="96">
        <f t="shared" si="93"/>
        <v>0</v>
      </c>
      <c r="GC81" s="96">
        <f t="shared" si="93"/>
        <v>0</v>
      </c>
      <c r="GD81" s="96">
        <f t="shared" si="93"/>
        <v>0</v>
      </c>
      <c r="GE81" s="96">
        <f t="shared" si="93"/>
        <v>0</v>
      </c>
      <c r="GF81" s="96">
        <f t="shared" si="93"/>
        <v>0</v>
      </c>
      <c r="GG81" s="96">
        <f t="shared" si="93"/>
        <v>0</v>
      </c>
      <c r="GH81" s="96">
        <f t="shared" si="93"/>
        <v>0</v>
      </c>
      <c r="GI81" s="96">
        <f t="shared" si="93"/>
        <v>0</v>
      </c>
      <c r="GJ81" s="96">
        <f t="shared" si="93"/>
        <v>0</v>
      </c>
      <c r="GK81" s="96">
        <f aca="true" t="shared" si="94" ref="GK81:HP81">SUM(GK50:GK80)</f>
        <v>0</v>
      </c>
      <c r="GL81" s="96">
        <f t="shared" si="94"/>
        <v>0</v>
      </c>
      <c r="GM81" s="96">
        <f t="shared" si="94"/>
        <v>0</v>
      </c>
      <c r="GN81" s="96">
        <f t="shared" si="94"/>
        <v>0</v>
      </c>
      <c r="GO81" s="96">
        <f t="shared" si="94"/>
        <v>0</v>
      </c>
      <c r="GP81" s="96">
        <f t="shared" si="94"/>
        <v>0</v>
      </c>
      <c r="GQ81" s="96">
        <f t="shared" si="94"/>
        <v>0</v>
      </c>
      <c r="GR81" s="96">
        <f t="shared" si="94"/>
        <v>0</v>
      </c>
      <c r="GS81" s="96">
        <f t="shared" si="94"/>
        <v>0</v>
      </c>
      <c r="GT81" s="96">
        <f t="shared" si="94"/>
        <v>0</v>
      </c>
      <c r="GU81" s="96">
        <f t="shared" si="94"/>
        <v>0</v>
      </c>
      <c r="GV81" s="96">
        <f t="shared" si="94"/>
        <v>0</v>
      </c>
      <c r="GW81" s="96">
        <f t="shared" si="94"/>
        <v>0</v>
      </c>
      <c r="GX81" s="96">
        <f t="shared" si="94"/>
        <v>0</v>
      </c>
      <c r="GY81" s="96">
        <f t="shared" si="94"/>
        <v>0</v>
      </c>
      <c r="GZ81" s="96">
        <f t="shared" si="94"/>
        <v>0</v>
      </c>
      <c r="HA81" s="96">
        <f t="shared" si="94"/>
        <v>0</v>
      </c>
      <c r="HB81" s="96">
        <f t="shared" si="94"/>
        <v>0</v>
      </c>
      <c r="HC81" s="96">
        <f t="shared" si="94"/>
        <v>0</v>
      </c>
      <c r="HD81" s="96">
        <f t="shared" si="94"/>
        <v>0</v>
      </c>
      <c r="HE81" s="96">
        <f t="shared" si="94"/>
        <v>0</v>
      </c>
      <c r="HF81" s="96">
        <f t="shared" si="94"/>
        <v>0</v>
      </c>
      <c r="HG81" s="96">
        <f t="shared" si="94"/>
        <v>0</v>
      </c>
      <c r="HH81" s="96">
        <f t="shared" si="94"/>
        <v>0</v>
      </c>
      <c r="HI81" s="96">
        <f t="shared" si="94"/>
        <v>0</v>
      </c>
      <c r="HJ81" s="96">
        <f t="shared" si="94"/>
        <v>0</v>
      </c>
      <c r="HK81" s="96">
        <f t="shared" si="94"/>
        <v>0</v>
      </c>
      <c r="HL81" s="96">
        <f t="shared" si="94"/>
        <v>0</v>
      </c>
      <c r="HM81" s="96">
        <f t="shared" si="94"/>
        <v>0</v>
      </c>
      <c r="HN81" s="96">
        <f t="shared" si="94"/>
        <v>0</v>
      </c>
      <c r="HO81" s="96">
        <f t="shared" si="94"/>
        <v>0</v>
      </c>
      <c r="HP81" s="96">
        <f t="shared" si="94"/>
        <v>0</v>
      </c>
      <c r="HQ81" s="96">
        <f aca="true" t="shared" si="95" ref="HQ81:IL81">SUM(HQ50:HQ80)</f>
        <v>0</v>
      </c>
      <c r="HR81" s="96">
        <f t="shared" si="95"/>
        <v>0</v>
      </c>
      <c r="HS81" s="96">
        <f t="shared" si="95"/>
        <v>0</v>
      </c>
      <c r="HT81" s="96">
        <f t="shared" si="95"/>
        <v>0</v>
      </c>
      <c r="HU81" s="96">
        <f t="shared" si="95"/>
        <v>0</v>
      </c>
      <c r="HV81" s="96">
        <f t="shared" si="95"/>
        <v>0</v>
      </c>
      <c r="HW81" s="96">
        <f t="shared" si="95"/>
        <v>0</v>
      </c>
      <c r="HX81" s="96">
        <f t="shared" si="95"/>
        <v>0</v>
      </c>
      <c r="HY81" s="96">
        <f t="shared" si="95"/>
        <v>0</v>
      </c>
      <c r="HZ81" s="96">
        <f t="shared" si="95"/>
        <v>0</v>
      </c>
      <c r="IA81" s="96">
        <f t="shared" si="95"/>
        <v>0</v>
      </c>
      <c r="IB81" s="96">
        <f t="shared" si="95"/>
        <v>0</v>
      </c>
      <c r="IC81" s="96">
        <f t="shared" si="95"/>
        <v>0</v>
      </c>
      <c r="ID81" s="96">
        <f t="shared" si="95"/>
        <v>0</v>
      </c>
      <c r="IE81" s="96">
        <f t="shared" si="95"/>
        <v>0</v>
      </c>
      <c r="IF81" s="96">
        <f t="shared" si="95"/>
        <v>0</v>
      </c>
      <c r="IG81" s="96">
        <f t="shared" si="95"/>
        <v>0</v>
      </c>
      <c r="IH81" s="96">
        <f t="shared" si="95"/>
        <v>0</v>
      </c>
      <c r="II81" s="96">
        <f t="shared" si="95"/>
        <v>0</v>
      </c>
      <c r="IJ81" s="96">
        <f t="shared" si="95"/>
        <v>0</v>
      </c>
      <c r="IK81" s="96">
        <f t="shared" si="95"/>
        <v>0</v>
      </c>
      <c r="IL81" s="96">
        <f t="shared" si="95"/>
        <v>0</v>
      </c>
    </row>
    <row r="82" spans="1:220" ht="12.75">
      <c r="A82" s="46">
        <v>2</v>
      </c>
      <c r="B82" s="47">
        <v>6</v>
      </c>
      <c r="C82" s="109" t="s">
        <v>2</v>
      </c>
      <c r="D82" s="42" t="s">
        <v>3</v>
      </c>
      <c r="E82" s="34">
        <v>284</v>
      </c>
      <c r="F82" s="34">
        <v>597</v>
      </c>
      <c r="G82" s="34">
        <v>287</v>
      </c>
      <c r="H82" s="34">
        <v>586</v>
      </c>
      <c r="I82" s="34">
        <v>291</v>
      </c>
      <c r="J82" s="34">
        <v>590</v>
      </c>
      <c r="K82" s="34">
        <v>291</v>
      </c>
      <c r="L82" s="34">
        <v>590</v>
      </c>
      <c r="M82" s="34">
        <v>293</v>
      </c>
      <c r="N82" s="34">
        <v>581</v>
      </c>
      <c r="O82" s="34">
        <v>302</v>
      </c>
      <c r="P82" s="34">
        <v>586</v>
      </c>
      <c r="Q82" s="34">
        <v>314</v>
      </c>
      <c r="R82" s="34">
        <v>581</v>
      </c>
      <c r="S82" s="34">
        <v>330</v>
      </c>
      <c r="T82" s="34">
        <v>582</v>
      </c>
      <c r="U82" s="34">
        <v>341</v>
      </c>
      <c r="V82" s="34">
        <v>588</v>
      </c>
      <c r="AL82" s="33"/>
      <c r="AN82" s="33"/>
      <c r="AP82" s="33"/>
      <c r="AR82" s="33"/>
      <c r="AT82" s="33"/>
      <c r="AV82" s="33"/>
      <c r="AX82" s="33"/>
      <c r="AZ82" s="33"/>
      <c r="BB82" s="33"/>
      <c r="BD82" s="33"/>
      <c r="BF82" s="33"/>
      <c r="BH82" s="33"/>
      <c r="BJ82" s="33"/>
      <c r="BL82" s="33"/>
      <c r="BN82" s="33"/>
      <c r="BO82" s="33"/>
      <c r="BP82" s="33"/>
      <c r="BQ82" s="33"/>
      <c r="BR82" s="33"/>
      <c r="BS82" s="33"/>
      <c r="BT82" s="33"/>
      <c r="BU82" s="33"/>
      <c r="BV82" s="33"/>
      <c r="BX82" s="33"/>
      <c r="BZ82" s="33"/>
      <c r="CA82" s="33"/>
      <c r="CB82" s="33"/>
      <c r="CE82" s="33"/>
      <c r="CF82" s="33"/>
      <c r="DH82" s="33"/>
      <c r="DJ82" s="33"/>
      <c r="DN82" s="33"/>
      <c r="DP82" s="33"/>
      <c r="DR82" s="33"/>
      <c r="DT82" s="33"/>
      <c r="DV82" s="33"/>
      <c r="DX82" s="33"/>
      <c r="DZ82" s="33"/>
      <c r="EB82" s="33"/>
      <c r="ED82" s="33"/>
      <c r="EF82" s="33"/>
      <c r="EH82" s="33"/>
      <c r="EJ82" s="33"/>
      <c r="EL82" s="33"/>
      <c r="EN82" s="33"/>
      <c r="EP82" s="33"/>
      <c r="ER82" s="58"/>
      <c r="ES82" s="34"/>
      <c r="EX82" s="48"/>
      <c r="GW82" s="48"/>
      <c r="GX82" s="48"/>
      <c r="GY82" s="48"/>
      <c r="GZ82" s="48"/>
      <c r="HB82" s="48"/>
      <c r="HL82" s="48"/>
    </row>
    <row r="83" spans="1:220" ht="12.75">
      <c r="A83" s="46">
        <v>7</v>
      </c>
      <c r="B83" s="47">
        <v>6</v>
      </c>
      <c r="C83" s="109" t="s">
        <v>11</v>
      </c>
      <c r="D83" s="42" t="s">
        <v>12</v>
      </c>
      <c r="E83" s="34">
        <v>317</v>
      </c>
      <c r="F83" s="34">
        <v>554</v>
      </c>
      <c r="G83" s="34">
        <v>330</v>
      </c>
      <c r="H83" s="34">
        <v>561</v>
      </c>
      <c r="I83" s="34">
        <v>335</v>
      </c>
      <c r="J83" s="34">
        <v>558</v>
      </c>
      <c r="K83" s="34">
        <v>334</v>
      </c>
      <c r="L83" s="34">
        <v>557</v>
      </c>
      <c r="M83" s="34">
        <v>344</v>
      </c>
      <c r="N83" s="34">
        <v>557</v>
      </c>
      <c r="O83" s="34">
        <v>342</v>
      </c>
      <c r="P83" s="34">
        <v>551</v>
      </c>
      <c r="Q83" s="34">
        <v>346</v>
      </c>
      <c r="R83" s="34">
        <v>547</v>
      </c>
      <c r="S83" s="34">
        <v>354</v>
      </c>
      <c r="T83" s="34">
        <v>544</v>
      </c>
      <c r="U83" s="34">
        <v>356</v>
      </c>
      <c r="V83" s="34">
        <v>540</v>
      </c>
      <c r="AL83" s="33"/>
      <c r="AN83" s="33"/>
      <c r="AP83" s="33"/>
      <c r="AR83" s="33"/>
      <c r="AT83" s="33"/>
      <c r="AV83" s="33"/>
      <c r="AX83" s="33"/>
      <c r="AZ83" s="33"/>
      <c r="BB83" s="33"/>
      <c r="BD83" s="33"/>
      <c r="BF83" s="33"/>
      <c r="BH83" s="33"/>
      <c r="BJ83" s="33"/>
      <c r="BL83" s="33"/>
      <c r="BN83" s="33"/>
      <c r="BO83" s="33"/>
      <c r="BP83" s="33"/>
      <c r="BQ83" s="33"/>
      <c r="BR83" s="33"/>
      <c r="BS83" s="33"/>
      <c r="BT83" s="33"/>
      <c r="BU83" s="33"/>
      <c r="BV83" s="33"/>
      <c r="BX83" s="33"/>
      <c r="BZ83" s="33"/>
      <c r="CA83" s="33"/>
      <c r="CB83" s="33"/>
      <c r="DH83" s="33"/>
      <c r="DN83" s="33"/>
      <c r="DP83" s="33"/>
      <c r="DR83" s="33"/>
      <c r="DT83" s="33"/>
      <c r="DV83" s="33"/>
      <c r="DX83" s="33"/>
      <c r="DZ83" s="33"/>
      <c r="EB83" s="33"/>
      <c r="ED83" s="33"/>
      <c r="EF83" s="33"/>
      <c r="EH83" s="33"/>
      <c r="EJ83" s="33"/>
      <c r="EL83" s="33"/>
      <c r="EN83" s="33"/>
      <c r="EP83" s="33"/>
      <c r="ER83" s="58"/>
      <c r="ES83" s="34"/>
      <c r="EX83" s="48"/>
      <c r="GW83" s="48"/>
      <c r="GX83" s="48"/>
      <c r="GY83" s="48"/>
      <c r="GZ83" s="48"/>
      <c r="HB83" s="48"/>
      <c r="HL83" s="48"/>
    </row>
    <row r="84" spans="1:220" ht="12.75">
      <c r="A84" s="46">
        <v>17</v>
      </c>
      <c r="B84" s="47">
        <v>6</v>
      </c>
      <c r="C84" s="109" t="s">
        <v>26</v>
      </c>
      <c r="E84" s="34">
        <v>1532</v>
      </c>
      <c r="F84" s="34">
        <v>2430</v>
      </c>
      <c r="G84" s="34">
        <v>1542</v>
      </c>
      <c r="H84" s="34">
        <v>2395</v>
      </c>
      <c r="I84" s="34">
        <v>1587</v>
      </c>
      <c r="J84" s="34">
        <v>2403</v>
      </c>
      <c r="K84" s="34">
        <v>1592</v>
      </c>
      <c r="L84" s="34">
        <v>2401</v>
      </c>
      <c r="M84" s="34">
        <v>1601</v>
      </c>
      <c r="N84" s="34">
        <v>2395</v>
      </c>
      <c r="O84" s="34">
        <v>1594</v>
      </c>
      <c r="P84" s="34">
        <v>2375</v>
      </c>
      <c r="Q84" s="34">
        <v>1603</v>
      </c>
      <c r="R84" s="34">
        <v>2352</v>
      </c>
      <c r="S84" s="34">
        <v>1643</v>
      </c>
      <c r="T84" s="34">
        <v>2350</v>
      </c>
      <c r="U84" s="34">
        <v>1659</v>
      </c>
      <c r="V84" s="34">
        <v>2353</v>
      </c>
      <c r="AL84" s="33"/>
      <c r="AN84" s="33"/>
      <c r="AP84" s="33"/>
      <c r="AR84" s="33"/>
      <c r="AT84" s="33"/>
      <c r="AV84" s="33"/>
      <c r="AX84" s="33"/>
      <c r="AZ84" s="33"/>
      <c r="BB84" s="33"/>
      <c r="BD84" s="33"/>
      <c r="BF84" s="33"/>
      <c r="BH84" s="33"/>
      <c r="BJ84" s="33"/>
      <c r="BL84" s="33"/>
      <c r="BN84" s="33"/>
      <c r="BO84" s="33"/>
      <c r="BP84" s="33"/>
      <c r="BQ84" s="33"/>
      <c r="BR84" s="33"/>
      <c r="BS84" s="33"/>
      <c r="BT84" s="33"/>
      <c r="BU84" s="33"/>
      <c r="BV84" s="33"/>
      <c r="BX84" s="33"/>
      <c r="BZ84" s="33"/>
      <c r="CA84" s="33"/>
      <c r="CB84" s="33"/>
      <c r="DH84" s="33"/>
      <c r="DN84" s="33"/>
      <c r="DP84" s="33"/>
      <c r="DR84" s="33"/>
      <c r="DT84" s="33"/>
      <c r="DV84" s="33"/>
      <c r="DX84" s="33"/>
      <c r="DZ84" s="33"/>
      <c r="EB84" s="33"/>
      <c r="ED84" s="33"/>
      <c r="EF84" s="33"/>
      <c r="EH84" s="33"/>
      <c r="EJ84" s="33"/>
      <c r="EL84" s="33"/>
      <c r="EN84" s="33"/>
      <c r="EP84" s="33"/>
      <c r="ER84" s="58"/>
      <c r="ES84" s="34"/>
      <c r="EX84" s="48"/>
      <c r="GW84" s="48"/>
      <c r="GX84" s="48"/>
      <c r="GY84" s="48"/>
      <c r="GZ84" s="48"/>
      <c r="HB84" s="48"/>
      <c r="HL84" s="48"/>
    </row>
    <row r="85" spans="1:220" ht="12.75">
      <c r="A85" s="46">
        <v>21</v>
      </c>
      <c r="B85" s="47">
        <v>6</v>
      </c>
      <c r="C85" s="109" t="s">
        <v>32</v>
      </c>
      <c r="D85" s="42" t="s">
        <v>33</v>
      </c>
      <c r="E85" s="34">
        <v>1261</v>
      </c>
      <c r="F85" s="34">
        <v>2500</v>
      </c>
      <c r="G85" s="34">
        <v>1289</v>
      </c>
      <c r="H85" s="34">
        <v>2491</v>
      </c>
      <c r="I85" s="34">
        <v>1366</v>
      </c>
      <c r="J85" s="34">
        <v>2512</v>
      </c>
      <c r="K85" s="34">
        <v>1369</v>
      </c>
      <c r="L85" s="34">
        <v>2513</v>
      </c>
      <c r="M85" s="34">
        <v>1400</v>
      </c>
      <c r="N85" s="34">
        <v>2522</v>
      </c>
      <c r="O85" s="34">
        <v>1418</v>
      </c>
      <c r="P85" s="34">
        <v>2523</v>
      </c>
      <c r="Q85" s="34">
        <v>1463</v>
      </c>
      <c r="R85" s="34">
        <v>2527</v>
      </c>
      <c r="S85" s="34">
        <v>1492</v>
      </c>
      <c r="T85" s="34">
        <v>2510</v>
      </c>
      <c r="U85" s="34">
        <v>1512</v>
      </c>
      <c r="V85" s="34">
        <v>2519</v>
      </c>
      <c r="AL85" s="33"/>
      <c r="AN85" s="33"/>
      <c r="AP85" s="33"/>
      <c r="AR85" s="33"/>
      <c r="AT85" s="33"/>
      <c r="AV85" s="33"/>
      <c r="AX85" s="33"/>
      <c r="AZ85" s="33"/>
      <c r="BB85" s="33"/>
      <c r="BD85" s="33"/>
      <c r="BF85" s="33"/>
      <c r="BH85" s="33"/>
      <c r="BJ85" s="33"/>
      <c r="BL85" s="33"/>
      <c r="BN85" s="33"/>
      <c r="BO85" s="33"/>
      <c r="BP85" s="33"/>
      <c r="BQ85" s="33"/>
      <c r="BR85" s="33"/>
      <c r="BS85" s="33"/>
      <c r="BT85" s="33"/>
      <c r="BU85" s="33"/>
      <c r="BV85" s="33"/>
      <c r="BX85" s="33"/>
      <c r="BZ85" s="33"/>
      <c r="CA85" s="33"/>
      <c r="CB85" s="33"/>
      <c r="DH85" s="33"/>
      <c r="DN85" s="33"/>
      <c r="DP85" s="33"/>
      <c r="DR85" s="33"/>
      <c r="DT85" s="33"/>
      <c r="DV85" s="33"/>
      <c r="DX85" s="33"/>
      <c r="DZ85" s="33"/>
      <c r="EB85" s="33"/>
      <c r="ED85" s="33"/>
      <c r="EF85" s="33"/>
      <c r="EH85" s="33"/>
      <c r="EJ85" s="33"/>
      <c r="EL85" s="33"/>
      <c r="EN85" s="33"/>
      <c r="EP85" s="33"/>
      <c r="ER85" s="58"/>
      <c r="ES85" s="34"/>
      <c r="EX85" s="48"/>
      <c r="GW85" s="48"/>
      <c r="GX85" s="48"/>
      <c r="GY85" s="48"/>
      <c r="GZ85" s="48"/>
      <c r="HB85" s="48"/>
      <c r="HG85" s="41"/>
      <c r="HL85" s="48"/>
    </row>
    <row r="86" spans="1:220" ht="12.75">
      <c r="A86" s="46">
        <v>22</v>
      </c>
      <c r="B86" s="47">
        <v>6</v>
      </c>
      <c r="C86" s="109" t="s">
        <v>34</v>
      </c>
      <c r="D86" s="42" t="s">
        <v>35</v>
      </c>
      <c r="E86" s="34">
        <v>1133</v>
      </c>
      <c r="F86" s="34">
        <v>1961</v>
      </c>
      <c r="G86" s="34">
        <v>1150</v>
      </c>
      <c r="H86" s="34">
        <v>1964</v>
      </c>
      <c r="I86" s="34">
        <v>1159</v>
      </c>
      <c r="J86" s="34">
        <v>1943</v>
      </c>
      <c r="K86" s="34">
        <v>1160</v>
      </c>
      <c r="L86" s="34">
        <v>1945</v>
      </c>
      <c r="M86" s="34">
        <v>1163</v>
      </c>
      <c r="N86" s="34">
        <v>1930</v>
      </c>
      <c r="O86" s="34">
        <v>1167</v>
      </c>
      <c r="P86" s="34">
        <v>1918</v>
      </c>
      <c r="Q86" s="34">
        <v>1190</v>
      </c>
      <c r="R86" s="34">
        <v>1906</v>
      </c>
      <c r="S86" s="34">
        <v>1196</v>
      </c>
      <c r="T86" s="34">
        <v>1890</v>
      </c>
      <c r="U86" s="34">
        <v>1210</v>
      </c>
      <c r="V86" s="34">
        <v>1898</v>
      </c>
      <c r="AL86" s="33"/>
      <c r="AN86" s="33"/>
      <c r="AP86" s="33"/>
      <c r="AR86" s="33"/>
      <c r="AT86" s="33"/>
      <c r="AV86" s="33"/>
      <c r="AX86" s="33"/>
      <c r="AZ86" s="33"/>
      <c r="BB86" s="33"/>
      <c r="BD86" s="33"/>
      <c r="BF86" s="33"/>
      <c r="BH86" s="33"/>
      <c r="BJ86" s="33"/>
      <c r="BL86" s="33"/>
      <c r="BN86" s="33"/>
      <c r="BO86" s="33"/>
      <c r="BP86" s="33"/>
      <c r="BQ86" s="33"/>
      <c r="BR86" s="33"/>
      <c r="BS86" s="33"/>
      <c r="BT86" s="33"/>
      <c r="BU86" s="33"/>
      <c r="BV86" s="33"/>
      <c r="BX86" s="33"/>
      <c r="BZ86" s="33"/>
      <c r="CA86" s="33"/>
      <c r="CB86" s="33"/>
      <c r="DH86" s="33"/>
      <c r="DN86" s="33"/>
      <c r="DP86" s="33"/>
      <c r="DR86" s="33"/>
      <c r="DT86" s="33"/>
      <c r="DV86" s="33"/>
      <c r="DX86" s="33"/>
      <c r="DZ86" s="33"/>
      <c r="EB86" s="33"/>
      <c r="ED86" s="33"/>
      <c r="EF86" s="33"/>
      <c r="EH86" s="33"/>
      <c r="EJ86" s="33"/>
      <c r="EL86" s="33"/>
      <c r="EN86" s="33"/>
      <c r="EP86" s="33"/>
      <c r="ER86" s="58"/>
      <c r="ES86" s="34"/>
      <c r="EX86" s="48"/>
      <c r="GW86" s="48"/>
      <c r="GX86" s="48"/>
      <c r="GY86" s="48"/>
      <c r="GZ86" s="48"/>
      <c r="HB86" s="48"/>
      <c r="HL86" s="48"/>
    </row>
    <row r="87" spans="1:220" ht="12.75">
      <c r="A87" s="46">
        <v>27</v>
      </c>
      <c r="B87" s="47">
        <v>6</v>
      </c>
      <c r="C87" s="109" t="s">
        <v>40</v>
      </c>
      <c r="D87" s="42" t="s">
        <v>12</v>
      </c>
      <c r="E87" s="34">
        <v>493</v>
      </c>
      <c r="F87" s="34">
        <v>1034</v>
      </c>
      <c r="G87" s="34">
        <v>490</v>
      </c>
      <c r="H87" s="34">
        <v>1026</v>
      </c>
      <c r="I87" s="34">
        <v>503</v>
      </c>
      <c r="J87" s="34">
        <v>1035</v>
      </c>
      <c r="K87" s="34">
        <v>503</v>
      </c>
      <c r="L87" s="34">
        <v>1034</v>
      </c>
      <c r="M87" s="34">
        <v>511</v>
      </c>
      <c r="N87" s="34">
        <v>1037</v>
      </c>
      <c r="O87" s="34">
        <v>509</v>
      </c>
      <c r="P87" s="34">
        <v>1026</v>
      </c>
      <c r="Q87" s="34">
        <v>512</v>
      </c>
      <c r="R87" s="34">
        <v>1015</v>
      </c>
      <c r="S87" s="34">
        <v>525</v>
      </c>
      <c r="T87" s="34">
        <v>1014</v>
      </c>
      <c r="U87" s="34">
        <v>528</v>
      </c>
      <c r="V87" s="34">
        <v>1016</v>
      </c>
      <c r="AL87" s="33"/>
      <c r="AN87" s="33"/>
      <c r="AP87" s="33"/>
      <c r="AR87" s="33"/>
      <c r="AT87" s="33"/>
      <c r="AV87" s="33"/>
      <c r="AX87" s="33"/>
      <c r="AZ87" s="33"/>
      <c r="BB87" s="33"/>
      <c r="BD87" s="33"/>
      <c r="BF87" s="33"/>
      <c r="BH87" s="33"/>
      <c r="BJ87" s="33"/>
      <c r="BL87" s="33"/>
      <c r="BN87" s="33"/>
      <c r="BO87" s="33"/>
      <c r="BP87" s="33"/>
      <c r="BQ87" s="33"/>
      <c r="BR87" s="33"/>
      <c r="BS87" s="33"/>
      <c r="BT87" s="33"/>
      <c r="BU87" s="33"/>
      <c r="BV87" s="33"/>
      <c r="BX87" s="33"/>
      <c r="BZ87" s="33"/>
      <c r="CA87" s="33"/>
      <c r="CB87" s="33"/>
      <c r="DH87" s="33"/>
      <c r="DN87" s="33"/>
      <c r="DP87" s="33"/>
      <c r="DR87" s="33"/>
      <c r="DT87" s="33"/>
      <c r="DV87" s="33"/>
      <c r="DX87" s="33"/>
      <c r="DZ87" s="33"/>
      <c r="EB87" s="33"/>
      <c r="ED87" s="33"/>
      <c r="EF87" s="33"/>
      <c r="EH87" s="33"/>
      <c r="EJ87" s="33"/>
      <c r="EL87" s="33"/>
      <c r="EN87" s="33"/>
      <c r="EP87" s="33"/>
      <c r="ER87" s="58"/>
      <c r="ES87" s="34"/>
      <c r="EX87" s="48"/>
      <c r="GW87" s="48"/>
      <c r="GX87" s="48"/>
      <c r="GY87" s="48"/>
      <c r="GZ87" s="48"/>
      <c r="HB87" s="48"/>
      <c r="HL87" s="48"/>
    </row>
    <row r="88" spans="1:220" ht="12.75">
      <c r="A88" s="46">
        <v>31</v>
      </c>
      <c r="B88" s="47">
        <v>6</v>
      </c>
      <c r="C88" s="109" t="s">
        <v>44</v>
      </c>
      <c r="D88" s="42" t="s">
        <v>12</v>
      </c>
      <c r="E88" s="34">
        <v>1214</v>
      </c>
      <c r="F88" s="34">
        <v>2455</v>
      </c>
      <c r="G88" s="34">
        <v>1217</v>
      </c>
      <c r="H88" s="34">
        <v>2456</v>
      </c>
      <c r="I88" s="34">
        <v>1263</v>
      </c>
      <c r="J88" s="34">
        <v>2483</v>
      </c>
      <c r="K88" s="34">
        <v>1266</v>
      </c>
      <c r="L88" s="34">
        <v>2484</v>
      </c>
      <c r="M88" s="34">
        <v>1280</v>
      </c>
      <c r="N88" s="34">
        <v>2483</v>
      </c>
      <c r="O88" s="34">
        <v>1281</v>
      </c>
      <c r="P88" s="34">
        <v>2459</v>
      </c>
      <c r="Q88" s="34">
        <v>1303</v>
      </c>
      <c r="R88" s="34">
        <v>2440</v>
      </c>
      <c r="S88" s="34">
        <v>1336</v>
      </c>
      <c r="T88" s="34">
        <v>2434</v>
      </c>
      <c r="U88" s="34">
        <v>1351</v>
      </c>
      <c r="V88" s="34">
        <v>2429</v>
      </c>
      <c r="AL88" s="33"/>
      <c r="AN88" s="33"/>
      <c r="AP88" s="33"/>
      <c r="AR88" s="33"/>
      <c r="AT88" s="33"/>
      <c r="AV88" s="33"/>
      <c r="AX88" s="33"/>
      <c r="AZ88" s="33"/>
      <c r="BB88" s="33"/>
      <c r="BD88" s="33"/>
      <c r="BF88" s="33"/>
      <c r="BH88" s="33"/>
      <c r="BJ88" s="33"/>
      <c r="BL88" s="33"/>
      <c r="BN88" s="33"/>
      <c r="BO88" s="33"/>
      <c r="BP88" s="33"/>
      <c r="BQ88" s="33"/>
      <c r="BR88" s="33"/>
      <c r="BS88" s="33"/>
      <c r="BT88" s="33"/>
      <c r="BU88" s="33"/>
      <c r="BV88" s="33"/>
      <c r="BX88" s="33"/>
      <c r="BZ88" s="33"/>
      <c r="CA88" s="33"/>
      <c r="CB88" s="33"/>
      <c r="DH88" s="33"/>
      <c r="DN88" s="33"/>
      <c r="DP88" s="33"/>
      <c r="DR88" s="33"/>
      <c r="DT88" s="33"/>
      <c r="DV88" s="33"/>
      <c r="DX88" s="33"/>
      <c r="DZ88" s="33"/>
      <c r="EB88" s="33"/>
      <c r="ED88" s="33"/>
      <c r="EF88" s="33"/>
      <c r="EH88" s="33"/>
      <c r="EJ88" s="33"/>
      <c r="EL88" s="33"/>
      <c r="EN88" s="33"/>
      <c r="EP88" s="33"/>
      <c r="ER88" s="58"/>
      <c r="ES88" s="34"/>
      <c r="EX88" s="48"/>
      <c r="GW88" s="48"/>
      <c r="GX88" s="48"/>
      <c r="GY88" s="48"/>
      <c r="GZ88" s="48"/>
      <c r="HB88" s="48"/>
      <c r="HL88" s="48"/>
    </row>
    <row r="89" spans="1:220" ht="12.75">
      <c r="A89" s="46">
        <v>36</v>
      </c>
      <c r="B89" s="47">
        <v>6</v>
      </c>
      <c r="C89" s="109" t="s">
        <v>49</v>
      </c>
      <c r="D89" s="42" t="s">
        <v>35</v>
      </c>
      <c r="E89" s="34">
        <v>478</v>
      </c>
      <c r="F89" s="34">
        <v>756</v>
      </c>
      <c r="G89" s="34">
        <v>481</v>
      </c>
      <c r="H89" s="34">
        <v>760</v>
      </c>
      <c r="I89" s="34">
        <v>486</v>
      </c>
      <c r="J89" s="34">
        <v>757</v>
      </c>
      <c r="K89" s="34">
        <v>487</v>
      </c>
      <c r="L89" s="34">
        <v>757</v>
      </c>
      <c r="M89" s="34">
        <v>497</v>
      </c>
      <c r="N89" s="34">
        <v>756</v>
      </c>
      <c r="O89" s="34">
        <v>493</v>
      </c>
      <c r="P89" s="34">
        <v>745</v>
      </c>
      <c r="Q89" s="34">
        <v>497</v>
      </c>
      <c r="R89" s="34">
        <v>737</v>
      </c>
      <c r="S89" s="34">
        <v>495</v>
      </c>
      <c r="T89" s="34">
        <v>734</v>
      </c>
      <c r="U89" s="34">
        <v>499</v>
      </c>
      <c r="V89" s="34">
        <v>735</v>
      </c>
      <c r="AL89" s="33"/>
      <c r="AN89" s="33"/>
      <c r="AP89" s="33"/>
      <c r="AR89" s="33"/>
      <c r="AT89" s="33"/>
      <c r="AV89" s="33"/>
      <c r="AX89" s="33"/>
      <c r="AZ89" s="33"/>
      <c r="BB89" s="33"/>
      <c r="BD89" s="33"/>
      <c r="BF89" s="33"/>
      <c r="BH89" s="33"/>
      <c r="BJ89" s="33"/>
      <c r="BL89" s="33"/>
      <c r="BN89" s="33"/>
      <c r="BO89" s="33"/>
      <c r="BP89" s="33"/>
      <c r="BQ89" s="33"/>
      <c r="BR89" s="33"/>
      <c r="BS89" s="33"/>
      <c r="BT89" s="33"/>
      <c r="BU89" s="33"/>
      <c r="BV89" s="33"/>
      <c r="BX89" s="33"/>
      <c r="BZ89" s="33"/>
      <c r="CA89" s="33"/>
      <c r="CB89" s="33"/>
      <c r="DH89" s="33"/>
      <c r="DN89" s="33"/>
      <c r="DP89" s="33"/>
      <c r="DR89" s="33"/>
      <c r="DT89" s="33"/>
      <c r="DV89" s="33"/>
      <c r="DX89" s="33"/>
      <c r="DZ89" s="33"/>
      <c r="EB89" s="33"/>
      <c r="ED89" s="33"/>
      <c r="EF89" s="33"/>
      <c r="EH89" s="33"/>
      <c r="EJ89" s="33"/>
      <c r="EL89" s="33"/>
      <c r="EN89" s="33"/>
      <c r="EP89" s="33"/>
      <c r="ER89" s="58"/>
      <c r="ES89" s="34"/>
      <c r="EX89" s="48"/>
      <c r="GW89" s="48"/>
      <c r="GX89" s="48"/>
      <c r="GY89" s="48"/>
      <c r="GZ89" s="48"/>
      <c r="HB89" s="48"/>
      <c r="HL89" s="48"/>
    </row>
    <row r="90" spans="1:220" ht="12.75">
      <c r="A90" s="46">
        <v>42</v>
      </c>
      <c r="B90" s="47">
        <v>6</v>
      </c>
      <c r="C90" s="109" t="s">
        <v>101</v>
      </c>
      <c r="D90" s="42" t="s">
        <v>12</v>
      </c>
      <c r="E90" s="34">
        <v>60</v>
      </c>
      <c r="F90" s="34">
        <v>112</v>
      </c>
      <c r="G90" s="34">
        <v>61</v>
      </c>
      <c r="H90" s="34">
        <v>112</v>
      </c>
      <c r="I90" s="34">
        <v>61</v>
      </c>
      <c r="J90" s="34">
        <v>109</v>
      </c>
      <c r="K90" s="34">
        <v>61</v>
      </c>
      <c r="L90" s="34">
        <v>109</v>
      </c>
      <c r="M90" s="34">
        <v>64</v>
      </c>
      <c r="N90" s="34">
        <v>111</v>
      </c>
      <c r="O90" s="34">
        <v>66</v>
      </c>
      <c r="P90" s="34">
        <v>111</v>
      </c>
      <c r="Q90" s="34">
        <v>69</v>
      </c>
      <c r="R90" s="34">
        <v>116</v>
      </c>
      <c r="S90" s="34">
        <v>70</v>
      </c>
      <c r="T90" s="34">
        <v>116</v>
      </c>
      <c r="U90" s="34">
        <v>70</v>
      </c>
      <c r="V90" s="34">
        <v>116</v>
      </c>
      <c r="AL90" s="33"/>
      <c r="AN90" s="33"/>
      <c r="AP90" s="33"/>
      <c r="AR90" s="33"/>
      <c r="AT90" s="33"/>
      <c r="AV90" s="33"/>
      <c r="AX90" s="33"/>
      <c r="AZ90" s="33"/>
      <c r="BB90" s="33"/>
      <c r="BD90" s="33"/>
      <c r="BF90" s="33"/>
      <c r="BH90" s="33"/>
      <c r="BJ90" s="33"/>
      <c r="BL90" s="33"/>
      <c r="BN90" s="33"/>
      <c r="BO90" s="33"/>
      <c r="BP90" s="33"/>
      <c r="BQ90" s="33"/>
      <c r="BR90" s="33"/>
      <c r="BS90" s="33"/>
      <c r="BT90" s="33"/>
      <c r="BU90" s="33"/>
      <c r="BV90" s="33"/>
      <c r="BX90" s="33"/>
      <c r="BZ90" s="33"/>
      <c r="CA90" s="33"/>
      <c r="CB90" s="33"/>
      <c r="DH90" s="33"/>
      <c r="DN90" s="33"/>
      <c r="DP90" s="33"/>
      <c r="DR90" s="33"/>
      <c r="DT90" s="33"/>
      <c r="DV90" s="33"/>
      <c r="DX90" s="33"/>
      <c r="DZ90" s="33"/>
      <c r="EB90" s="33"/>
      <c r="ED90" s="33"/>
      <c r="EF90" s="33"/>
      <c r="EH90" s="33"/>
      <c r="EJ90" s="33"/>
      <c r="EL90" s="33"/>
      <c r="EN90" s="33"/>
      <c r="EP90" s="33"/>
      <c r="ER90" s="58"/>
      <c r="ES90" s="34"/>
      <c r="EX90" s="48"/>
      <c r="GW90" s="48"/>
      <c r="GX90" s="48"/>
      <c r="GY90" s="48"/>
      <c r="GZ90" s="48"/>
      <c r="HB90" s="48"/>
      <c r="HL90" s="48"/>
    </row>
    <row r="91" spans="1:220" ht="12.75">
      <c r="A91" s="46">
        <v>48</v>
      </c>
      <c r="B91" s="47">
        <v>6</v>
      </c>
      <c r="C91" s="109" t="s">
        <v>60</v>
      </c>
      <c r="D91" s="42" t="s">
        <v>3</v>
      </c>
      <c r="E91" s="34">
        <v>203</v>
      </c>
      <c r="F91" s="34">
        <v>388</v>
      </c>
      <c r="G91" s="34">
        <v>208</v>
      </c>
      <c r="H91" s="34">
        <v>386</v>
      </c>
      <c r="I91" s="34">
        <v>218</v>
      </c>
      <c r="J91" s="34">
        <v>384</v>
      </c>
      <c r="K91" s="34">
        <v>219</v>
      </c>
      <c r="L91" s="34">
        <v>384</v>
      </c>
      <c r="M91" s="34">
        <v>226</v>
      </c>
      <c r="N91" s="34">
        <v>384</v>
      </c>
      <c r="O91" s="34">
        <v>225</v>
      </c>
      <c r="P91" s="34">
        <v>372</v>
      </c>
      <c r="Q91" s="34">
        <v>227</v>
      </c>
      <c r="R91" s="34">
        <v>361</v>
      </c>
      <c r="S91" s="34">
        <v>236</v>
      </c>
      <c r="T91" s="34">
        <v>363</v>
      </c>
      <c r="U91" s="34">
        <v>239</v>
      </c>
      <c r="V91" s="34">
        <v>361</v>
      </c>
      <c r="AL91" s="33"/>
      <c r="AN91" s="33"/>
      <c r="AP91" s="33"/>
      <c r="AR91" s="33"/>
      <c r="AT91" s="33"/>
      <c r="AV91" s="33"/>
      <c r="AX91" s="33"/>
      <c r="AZ91" s="33"/>
      <c r="BB91" s="33"/>
      <c r="BD91" s="33"/>
      <c r="BF91" s="33"/>
      <c r="BH91" s="33"/>
      <c r="BJ91" s="33"/>
      <c r="BL91" s="33"/>
      <c r="BN91" s="33"/>
      <c r="BO91" s="33"/>
      <c r="BP91" s="33"/>
      <c r="BQ91" s="33"/>
      <c r="BR91" s="33"/>
      <c r="BS91" s="33"/>
      <c r="BT91" s="33"/>
      <c r="BU91" s="33"/>
      <c r="BV91" s="33"/>
      <c r="BX91" s="33"/>
      <c r="BZ91" s="33"/>
      <c r="CA91" s="33"/>
      <c r="CB91" s="33"/>
      <c r="DH91" s="33"/>
      <c r="DN91" s="33"/>
      <c r="DP91" s="33"/>
      <c r="DR91" s="33"/>
      <c r="DT91" s="33"/>
      <c r="DV91" s="33"/>
      <c r="DX91" s="33"/>
      <c r="DZ91" s="33"/>
      <c r="EB91" s="33"/>
      <c r="ED91" s="33"/>
      <c r="EF91" s="33"/>
      <c r="EH91" s="33"/>
      <c r="EJ91" s="33"/>
      <c r="EL91" s="33"/>
      <c r="EN91" s="33"/>
      <c r="EP91" s="33"/>
      <c r="ER91" s="58"/>
      <c r="ES91" s="34"/>
      <c r="EX91" s="48"/>
      <c r="GW91" s="48"/>
      <c r="GX91" s="48"/>
      <c r="GY91" s="48"/>
      <c r="GZ91" s="48"/>
      <c r="HB91" s="48"/>
      <c r="HL91" s="48"/>
    </row>
    <row r="92" spans="1:220" ht="12.75">
      <c r="A92" s="46">
        <v>49</v>
      </c>
      <c r="B92" s="47">
        <v>6</v>
      </c>
      <c r="C92" s="109" t="s">
        <v>61</v>
      </c>
      <c r="D92" s="42" t="s">
        <v>3</v>
      </c>
      <c r="E92" s="34">
        <v>341</v>
      </c>
      <c r="F92" s="34">
        <v>680</v>
      </c>
      <c r="G92" s="34">
        <v>344</v>
      </c>
      <c r="H92" s="34">
        <v>673</v>
      </c>
      <c r="I92" s="34">
        <v>356</v>
      </c>
      <c r="J92" s="34">
        <v>671</v>
      </c>
      <c r="K92" s="34">
        <v>358</v>
      </c>
      <c r="L92" s="34">
        <v>670</v>
      </c>
      <c r="M92" s="34">
        <v>368</v>
      </c>
      <c r="N92" s="34">
        <v>672</v>
      </c>
      <c r="O92" s="34">
        <v>370</v>
      </c>
      <c r="P92" s="34">
        <v>670</v>
      </c>
      <c r="Q92" s="34">
        <v>383</v>
      </c>
      <c r="R92" s="34">
        <v>668</v>
      </c>
      <c r="S92" s="34">
        <v>392</v>
      </c>
      <c r="T92" s="34">
        <v>659</v>
      </c>
      <c r="U92" s="34">
        <v>398</v>
      </c>
      <c r="V92" s="34">
        <v>658</v>
      </c>
      <c r="AL92" s="33"/>
      <c r="AN92" s="33"/>
      <c r="AP92" s="33"/>
      <c r="AQ92" s="33"/>
      <c r="AR92" s="33"/>
      <c r="AT92" s="33"/>
      <c r="AV92" s="33"/>
      <c r="AX92" s="33"/>
      <c r="AZ92" s="33"/>
      <c r="BB92" s="33"/>
      <c r="BD92" s="33"/>
      <c r="BF92" s="33"/>
      <c r="BH92" s="33"/>
      <c r="BJ92" s="33"/>
      <c r="BL92" s="33"/>
      <c r="BN92" s="33"/>
      <c r="BO92" s="33"/>
      <c r="BP92" s="33"/>
      <c r="BQ92" s="33"/>
      <c r="BR92" s="33"/>
      <c r="BS92" s="33"/>
      <c r="BT92" s="33"/>
      <c r="BU92" s="33"/>
      <c r="BV92" s="33"/>
      <c r="BX92" s="33"/>
      <c r="BZ92" s="33"/>
      <c r="CA92" s="33"/>
      <c r="CB92" s="33"/>
      <c r="DH92" s="33"/>
      <c r="DN92" s="33"/>
      <c r="DP92" s="33"/>
      <c r="DR92" s="33"/>
      <c r="DT92" s="33"/>
      <c r="DV92" s="33"/>
      <c r="DX92" s="33"/>
      <c r="DZ92" s="33"/>
      <c r="EB92" s="33"/>
      <c r="ED92" s="33"/>
      <c r="EF92" s="33"/>
      <c r="EH92" s="33"/>
      <c r="EJ92" s="33"/>
      <c r="EL92" s="33"/>
      <c r="EN92" s="33"/>
      <c r="EP92" s="33"/>
      <c r="ER92" s="58"/>
      <c r="ES92" s="34"/>
      <c r="EX92" s="48"/>
      <c r="GW92" s="48"/>
      <c r="GX92" s="48"/>
      <c r="GY92" s="48"/>
      <c r="GZ92" s="48"/>
      <c r="HA92" s="48"/>
      <c r="HB92" s="48"/>
      <c r="HL92" s="48"/>
    </row>
    <row r="93" spans="1:220" ht="12.75">
      <c r="A93" s="46">
        <v>52</v>
      </c>
      <c r="B93" s="47">
        <v>6</v>
      </c>
      <c r="C93" s="109" t="s">
        <v>64</v>
      </c>
      <c r="E93" s="34">
        <v>1980</v>
      </c>
      <c r="F93" s="34">
        <v>4305</v>
      </c>
      <c r="G93" s="34">
        <v>2032</v>
      </c>
      <c r="H93" s="34">
        <v>4313</v>
      </c>
      <c r="I93" s="34">
        <v>2090</v>
      </c>
      <c r="J93" s="34">
        <v>4120</v>
      </c>
      <c r="K93" s="34">
        <v>2093</v>
      </c>
      <c r="L93" s="34">
        <v>4119</v>
      </c>
      <c r="M93" s="34">
        <v>2129</v>
      </c>
      <c r="N93" s="34">
        <v>4100</v>
      </c>
      <c r="O93" s="34">
        <v>2151</v>
      </c>
      <c r="P93" s="34">
        <v>4098</v>
      </c>
      <c r="Q93" s="34">
        <v>2219</v>
      </c>
      <c r="R93" s="34">
        <v>4097</v>
      </c>
      <c r="S93" s="34">
        <v>2288</v>
      </c>
      <c r="T93" s="34">
        <v>4084</v>
      </c>
      <c r="U93" s="34">
        <v>2314</v>
      </c>
      <c r="V93" s="34">
        <v>4092</v>
      </c>
      <c r="AL93" s="33"/>
      <c r="AN93" s="33"/>
      <c r="AP93" s="33"/>
      <c r="AR93" s="33"/>
      <c r="AT93" s="33"/>
      <c r="AV93" s="33"/>
      <c r="AX93" s="33"/>
      <c r="AZ93" s="33"/>
      <c r="BB93" s="33"/>
      <c r="BD93" s="33"/>
      <c r="BF93" s="33"/>
      <c r="BH93" s="33"/>
      <c r="BJ93" s="33"/>
      <c r="BL93" s="33"/>
      <c r="BN93" s="33"/>
      <c r="BO93" s="33"/>
      <c r="BP93" s="33"/>
      <c r="BQ93" s="33"/>
      <c r="BR93" s="33"/>
      <c r="BS93" s="33"/>
      <c r="BT93" s="33"/>
      <c r="BU93" s="33"/>
      <c r="BV93" s="33"/>
      <c r="BX93" s="33"/>
      <c r="BZ93" s="33"/>
      <c r="CA93" s="33"/>
      <c r="CB93" s="33"/>
      <c r="DH93" s="33"/>
      <c r="DN93" s="33"/>
      <c r="DP93" s="33"/>
      <c r="DR93" s="33"/>
      <c r="DT93" s="33"/>
      <c r="DV93" s="33"/>
      <c r="DX93" s="33"/>
      <c r="DZ93" s="33"/>
      <c r="EB93" s="33"/>
      <c r="ED93" s="33"/>
      <c r="EF93" s="33"/>
      <c r="EH93" s="33"/>
      <c r="EJ93" s="33"/>
      <c r="EL93" s="33"/>
      <c r="EN93" s="33"/>
      <c r="EP93" s="33"/>
      <c r="ER93" s="58"/>
      <c r="ES93" s="34"/>
      <c r="EX93" s="48"/>
      <c r="GW93" s="48"/>
      <c r="GX93" s="48"/>
      <c r="GY93" s="48"/>
      <c r="GZ93" s="48"/>
      <c r="HB93" s="48"/>
      <c r="HL93" s="48"/>
    </row>
    <row r="94" spans="1:220" ht="12.75">
      <c r="A94" s="46">
        <v>55</v>
      </c>
      <c r="B94" s="47">
        <v>6</v>
      </c>
      <c r="C94" s="109" t="s">
        <v>67</v>
      </c>
      <c r="D94" s="42" t="s">
        <v>33</v>
      </c>
      <c r="E94" s="34">
        <v>555</v>
      </c>
      <c r="F94" s="34">
        <v>1669</v>
      </c>
      <c r="G94" s="34">
        <v>575</v>
      </c>
      <c r="H94" s="34">
        <v>1667</v>
      </c>
      <c r="I94" s="34">
        <v>608</v>
      </c>
      <c r="J94" s="34">
        <v>1661</v>
      </c>
      <c r="K94" s="34">
        <v>610</v>
      </c>
      <c r="L94" s="34">
        <v>1662</v>
      </c>
      <c r="M94" s="34">
        <v>650</v>
      </c>
      <c r="N94" s="34">
        <v>1630</v>
      </c>
      <c r="O94" s="34">
        <v>658</v>
      </c>
      <c r="P94" s="34">
        <v>1617</v>
      </c>
      <c r="Q94" s="34">
        <v>671</v>
      </c>
      <c r="R94" s="34">
        <v>1611</v>
      </c>
      <c r="S94" s="34">
        <v>692</v>
      </c>
      <c r="T94" s="34">
        <v>1613</v>
      </c>
      <c r="U94" s="34">
        <v>713</v>
      </c>
      <c r="V94" s="34">
        <v>1624</v>
      </c>
      <c r="AL94" s="33"/>
      <c r="AN94" s="33"/>
      <c r="AP94" s="33"/>
      <c r="AR94" s="33"/>
      <c r="AT94" s="33"/>
      <c r="AV94" s="33"/>
      <c r="AX94" s="33"/>
      <c r="AZ94" s="33"/>
      <c r="BB94" s="33"/>
      <c r="BD94" s="33"/>
      <c r="BF94" s="33"/>
      <c r="BH94" s="33"/>
      <c r="BJ94" s="33"/>
      <c r="BL94" s="33"/>
      <c r="BN94" s="33"/>
      <c r="BO94" s="33"/>
      <c r="BP94" s="33"/>
      <c r="BQ94" s="33"/>
      <c r="BR94" s="33"/>
      <c r="BS94" s="33"/>
      <c r="BT94" s="33"/>
      <c r="BU94" s="33"/>
      <c r="BV94" s="33"/>
      <c r="BX94" s="33"/>
      <c r="BZ94" s="33"/>
      <c r="CA94" s="33"/>
      <c r="CB94" s="33"/>
      <c r="DH94" s="33"/>
      <c r="DN94" s="33"/>
      <c r="DP94" s="33"/>
      <c r="DR94" s="33"/>
      <c r="DT94" s="33"/>
      <c r="DV94" s="33"/>
      <c r="DX94" s="33"/>
      <c r="DZ94" s="33"/>
      <c r="EB94" s="33"/>
      <c r="ED94" s="33"/>
      <c r="EF94" s="33"/>
      <c r="EH94" s="33"/>
      <c r="EJ94" s="33"/>
      <c r="EL94" s="33"/>
      <c r="EN94" s="33"/>
      <c r="EP94" s="33"/>
      <c r="ER94" s="58"/>
      <c r="ES94" s="34"/>
      <c r="EX94" s="48"/>
      <c r="GW94" s="48"/>
      <c r="GX94" s="48"/>
      <c r="GY94" s="48"/>
      <c r="GZ94" s="48"/>
      <c r="HB94" s="48"/>
      <c r="HL94" s="48"/>
    </row>
    <row r="95" spans="1:220" ht="12.75">
      <c r="A95" s="46">
        <v>66</v>
      </c>
      <c r="B95" s="47">
        <v>6</v>
      </c>
      <c r="C95" s="109" t="s">
        <v>77</v>
      </c>
      <c r="D95" s="42" t="s">
        <v>12</v>
      </c>
      <c r="E95" s="34">
        <v>234</v>
      </c>
      <c r="F95" s="34">
        <v>417</v>
      </c>
      <c r="G95" s="34">
        <v>236</v>
      </c>
      <c r="H95" s="34">
        <v>412</v>
      </c>
      <c r="I95" s="34">
        <v>243</v>
      </c>
      <c r="J95" s="34">
        <v>418</v>
      </c>
      <c r="K95" s="34">
        <v>243</v>
      </c>
      <c r="L95" s="34">
        <v>417</v>
      </c>
      <c r="M95" s="34">
        <v>244</v>
      </c>
      <c r="N95" s="34">
        <v>414</v>
      </c>
      <c r="O95" s="34">
        <v>244</v>
      </c>
      <c r="P95" s="34">
        <v>403</v>
      </c>
      <c r="Q95" s="34">
        <v>243</v>
      </c>
      <c r="R95" s="34">
        <v>400</v>
      </c>
      <c r="S95" s="34">
        <v>241</v>
      </c>
      <c r="T95" s="34">
        <v>397</v>
      </c>
      <c r="U95" s="34">
        <v>245</v>
      </c>
      <c r="V95" s="34">
        <v>400</v>
      </c>
      <c r="AL95" s="33"/>
      <c r="AN95" s="33"/>
      <c r="AP95" s="33"/>
      <c r="AR95" s="33"/>
      <c r="AT95" s="33"/>
      <c r="AV95" s="33"/>
      <c r="AX95" s="33"/>
      <c r="AZ95" s="33"/>
      <c r="BB95" s="33"/>
      <c r="BD95" s="33"/>
      <c r="BF95" s="33"/>
      <c r="BH95" s="33"/>
      <c r="BJ95" s="33"/>
      <c r="BL95" s="33"/>
      <c r="BN95" s="33"/>
      <c r="BO95" s="33"/>
      <c r="BP95" s="33"/>
      <c r="BQ95" s="33"/>
      <c r="BR95" s="33"/>
      <c r="BS95" s="33"/>
      <c r="BT95" s="33"/>
      <c r="BU95" s="33"/>
      <c r="BV95" s="33"/>
      <c r="BX95" s="33"/>
      <c r="BZ95" s="33"/>
      <c r="CA95" s="33"/>
      <c r="CB95" s="33"/>
      <c r="DH95" s="33"/>
      <c r="DN95" s="33"/>
      <c r="DP95" s="33"/>
      <c r="DR95" s="33"/>
      <c r="DT95" s="33"/>
      <c r="DV95" s="33"/>
      <c r="DX95" s="33"/>
      <c r="DZ95" s="33"/>
      <c r="EB95" s="33"/>
      <c r="ED95" s="33"/>
      <c r="EF95" s="33"/>
      <c r="EH95" s="33"/>
      <c r="EJ95" s="33"/>
      <c r="EL95" s="33"/>
      <c r="EN95" s="33"/>
      <c r="EP95" s="33"/>
      <c r="ER95" s="58"/>
      <c r="ES95" s="34"/>
      <c r="EX95" s="48"/>
      <c r="GW95" s="48"/>
      <c r="GX95" s="48"/>
      <c r="GY95" s="48"/>
      <c r="GZ95" s="48"/>
      <c r="HB95" s="48"/>
      <c r="HL95" s="48"/>
    </row>
    <row r="96" spans="1:220" ht="12.75">
      <c r="A96" s="46">
        <v>77</v>
      </c>
      <c r="B96" s="47">
        <v>6</v>
      </c>
      <c r="C96" s="109" t="s">
        <v>88</v>
      </c>
      <c r="D96" s="42" t="s">
        <v>3</v>
      </c>
      <c r="E96" s="34">
        <v>362</v>
      </c>
      <c r="F96" s="34">
        <v>555</v>
      </c>
      <c r="G96" s="34">
        <v>366</v>
      </c>
      <c r="H96" s="34">
        <v>558</v>
      </c>
      <c r="I96" s="34">
        <v>374</v>
      </c>
      <c r="J96" s="34">
        <v>559</v>
      </c>
      <c r="K96" s="34">
        <v>374</v>
      </c>
      <c r="L96" s="34">
        <v>559</v>
      </c>
      <c r="M96" s="34">
        <v>375</v>
      </c>
      <c r="N96" s="34">
        <v>549</v>
      </c>
      <c r="O96" s="34">
        <v>379</v>
      </c>
      <c r="P96" s="34">
        <v>551</v>
      </c>
      <c r="Q96" s="34">
        <v>376</v>
      </c>
      <c r="R96" s="34">
        <v>544</v>
      </c>
      <c r="S96" s="34">
        <v>384</v>
      </c>
      <c r="T96" s="34">
        <v>544</v>
      </c>
      <c r="U96" s="34">
        <v>389</v>
      </c>
      <c r="V96" s="34">
        <v>542</v>
      </c>
      <c r="AL96" s="33"/>
      <c r="AN96" s="33"/>
      <c r="AP96" s="33"/>
      <c r="AR96" s="33"/>
      <c r="AT96" s="33"/>
      <c r="AV96" s="33"/>
      <c r="AX96" s="33"/>
      <c r="AZ96" s="33"/>
      <c r="BB96" s="33"/>
      <c r="BD96" s="33"/>
      <c r="BF96" s="33"/>
      <c r="BH96" s="33"/>
      <c r="BJ96" s="33"/>
      <c r="BL96" s="33"/>
      <c r="BN96" s="33"/>
      <c r="BO96" s="33"/>
      <c r="BP96" s="33"/>
      <c r="BQ96" s="33"/>
      <c r="BR96" s="33"/>
      <c r="BS96" s="33"/>
      <c r="BT96" s="33"/>
      <c r="BU96" s="33"/>
      <c r="BV96" s="33"/>
      <c r="BX96" s="33"/>
      <c r="BZ96" s="33"/>
      <c r="CA96" s="33"/>
      <c r="CB96" s="33"/>
      <c r="DH96" s="33"/>
      <c r="DN96" s="33"/>
      <c r="DP96" s="33"/>
      <c r="DR96" s="33"/>
      <c r="DT96" s="33"/>
      <c r="DV96" s="33"/>
      <c r="DX96" s="33"/>
      <c r="DZ96" s="33"/>
      <c r="EB96" s="33"/>
      <c r="ED96" s="33"/>
      <c r="EF96" s="33"/>
      <c r="EH96" s="33"/>
      <c r="EJ96" s="33"/>
      <c r="EL96" s="33"/>
      <c r="EN96" s="33"/>
      <c r="EP96" s="33"/>
      <c r="ER96" s="58"/>
      <c r="ES96" s="34"/>
      <c r="EX96" s="48"/>
      <c r="GW96" s="48"/>
      <c r="GX96" s="48"/>
      <c r="GY96" s="48"/>
      <c r="GZ96" s="48"/>
      <c r="HB96" s="48"/>
      <c r="HL96" s="48"/>
    </row>
    <row r="97" spans="1:246" s="95" customFormat="1" ht="12.75">
      <c r="A97" s="93"/>
      <c r="B97" s="94"/>
      <c r="C97" s="110" t="s">
        <v>109</v>
      </c>
      <c r="D97" s="94"/>
      <c r="E97" s="96">
        <f aca="true" t="shared" si="96" ref="E97:T97">SUM(E82:E96)</f>
        <v>10447</v>
      </c>
      <c r="F97" s="96">
        <f t="shared" si="96"/>
        <v>20413</v>
      </c>
      <c r="G97" s="96">
        <f t="shared" si="96"/>
        <v>10608</v>
      </c>
      <c r="H97" s="96">
        <f t="shared" si="96"/>
        <v>20360</v>
      </c>
      <c r="I97" s="96">
        <f t="shared" si="96"/>
        <v>10940</v>
      </c>
      <c r="J97" s="96">
        <f t="shared" si="96"/>
        <v>20203</v>
      </c>
      <c r="K97" s="96">
        <f t="shared" si="96"/>
        <v>10960</v>
      </c>
      <c r="L97" s="96">
        <f t="shared" si="96"/>
        <v>20201</v>
      </c>
      <c r="M97" s="96">
        <f t="shared" si="96"/>
        <v>11145</v>
      </c>
      <c r="N97" s="96">
        <f t="shared" si="96"/>
        <v>20121</v>
      </c>
      <c r="O97" s="96">
        <f t="shared" si="96"/>
        <v>11199</v>
      </c>
      <c r="P97" s="96">
        <f t="shared" si="96"/>
        <v>20005</v>
      </c>
      <c r="Q97" s="96">
        <f t="shared" si="96"/>
        <v>11416</v>
      </c>
      <c r="R97" s="96">
        <f t="shared" si="96"/>
        <v>19902</v>
      </c>
      <c r="S97" s="96">
        <f t="shared" si="96"/>
        <v>11674</v>
      </c>
      <c r="T97" s="96">
        <f t="shared" si="96"/>
        <v>19834</v>
      </c>
      <c r="U97" s="96">
        <f aca="true" t="shared" si="97" ref="U97:Z97">SUM(U82:U96)</f>
        <v>11824</v>
      </c>
      <c r="V97" s="96">
        <f t="shared" si="97"/>
        <v>19871</v>
      </c>
      <c r="W97" s="96">
        <f t="shared" si="97"/>
        <v>0</v>
      </c>
      <c r="X97" s="96">
        <f t="shared" si="97"/>
        <v>0</v>
      </c>
      <c r="Y97" s="96">
        <f t="shared" si="97"/>
        <v>0</v>
      </c>
      <c r="Z97" s="96">
        <f t="shared" si="97"/>
        <v>0</v>
      </c>
      <c r="AA97" s="96">
        <f aca="true" t="shared" si="98" ref="AA97:AH97">SUM(AA82:AA96)</f>
        <v>0</v>
      </c>
      <c r="AB97" s="96">
        <f t="shared" si="98"/>
        <v>0</v>
      </c>
      <c r="AC97" s="96">
        <f t="shared" si="98"/>
        <v>0</v>
      </c>
      <c r="AD97" s="96">
        <f t="shared" si="98"/>
        <v>0</v>
      </c>
      <c r="AE97" s="96">
        <f t="shared" si="98"/>
        <v>0</v>
      </c>
      <c r="AF97" s="96">
        <f t="shared" si="98"/>
        <v>0</v>
      </c>
      <c r="AG97" s="96">
        <f>SUM(AG82:AG96)</f>
        <v>0</v>
      </c>
      <c r="AH97" s="96">
        <f t="shared" si="98"/>
        <v>0</v>
      </c>
      <c r="AI97" s="96">
        <f>SUM(AI82:AI96)</f>
        <v>0</v>
      </c>
      <c r="AJ97" s="96">
        <f>SUM(AJ82:AJ96)</f>
        <v>0</v>
      </c>
      <c r="AK97" s="96">
        <f aca="true" t="shared" si="99" ref="AK97:AT97">SUM(AK82:AK96)</f>
        <v>0</v>
      </c>
      <c r="AL97" s="96">
        <f t="shared" si="99"/>
        <v>0</v>
      </c>
      <c r="AM97" s="96">
        <f t="shared" si="99"/>
        <v>0</v>
      </c>
      <c r="AN97" s="96">
        <f t="shared" si="99"/>
        <v>0</v>
      </c>
      <c r="AO97" s="96">
        <f t="shared" si="99"/>
        <v>0</v>
      </c>
      <c r="AP97" s="96">
        <f t="shared" si="99"/>
        <v>0</v>
      </c>
      <c r="AQ97" s="96">
        <f t="shared" si="99"/>
        <v>0</v>
      </c>
      <c r="AR97" s="96">
        <f t="shared" si="99"/>
        <v>0</v>
      </c>
      <c r="AS97" s="96">
        <f t="shared" si="99"/>
        <v>0</v>
      </c>
      <c r="AT97" s="96">
        <f t="shared" si="99"/>
        <v>0</v>
      </c>
      <c r="AU97" s="96">
        <f aca="true" t="shared" si="100" ref="AU97:AZ97">SUM(AU82:AU96)</f>
        <v>0</v>
      </c>
      <c r="AV97" s="96">
        <f t="shared" si="100"/>
        <v>0</v>
      </c>
      <c r="AW97" s="96">
        <f t="shared" si="100"/>
        <v>0</v>
      </c>
      <c r="AX97" s="96">
        <f t="shared" si="100"/>
        <v>0</v>
      </c>
      <c r="AY97" s="96">
        <f t="shared" si="100"/>
        <v>0</v>
      </c>
      <c r="AZ97" s="96">
        <f t="shared" si="100"/>
        <v>0</v>
      </c>
      <c r="BA97" s="96">
        <f aca="true" t="shared" si="101" ref="BA97:BF97">SUM(BA82:BA96)</f>
        <v>0</v>
      </c>
      <c r="BB97" s="96">
        <f t="shared" si="101"/>
        <v>0</v>
      </c>
      <c r="BC97" s="96">
        <f t="shared" si="101"/>
        <v>0</v>
      </c>
      <c r="BD97" s="96">
        <f t="shared" si="101"/>
        <v>0</v>
      </c>
      <c r="BE97" s="96">
        <f t="shared" si="101"/>
        <v>0</v>
      </c>
      <c r="BF97" s="96">
        <f t="shared" si="101"/>
        <v>0</v>
      </c>
      <c r="BG97" s="96">
        <f aca="true" t="shared" si="102" ref="BG97:BL97">SUM(BG82:BG96)</f>
        <v>0</v>
      </c>
      <c r="BH97" s="96">
        <f t="shared" si="102"/>
        <v>0</v>
      </c>
      <c r="BI97" s="96">
        <f t="shared" si="102"/>
        <v>0</v>
      </c>
      <c r="BJ97" s="96">
        <f t="shared" si="102"/>
        <v>0</v>
      </c>
      <c r="BK97" s="96">
        <f t="shared" si="102"/>
        <v>0</v>
      </c>
      <c r="BL97" s="96">
        <f t="shared" si="102"/>
        <v>0</v>
      </c>
      <c r="BM97" s="96">
        <f aca="true" t="shared" si="103" ref="BM97:BR97">SUM(BM82:BM96)</f>
        <v>0</v>
      </c>
      <c r="BN97" s="96">
        <f t="shared" si="103"/>
        <v>0</v>
      </c>
      <c r="BO97" s="96">
        <f t="shared" si="103"/>
        <v>0</v>
      </c>
      <c r="BP97" s="96">
        <f t="shared" si="103"/>
        <v>0</v>
      </c>
      <c r="BQ97" s="96">
        <f t="shared" si="103"/>
        <v>0</v>
      </c>
      <c r="BR97" s="96">
        <f t="shared" si="103"/>
        <v>0</v>
      </c>
      <c r="BS97" s="96">
        <f aca="true" t="shared" si="104" ref="BS97:BZ97">SUM(BS82:BS96)</f>
        <v>0</v>
      </c>
      <c r="BT97" s="96">
        <f t="shared" si="104"/>
        <v>0</v>
      </c>
      <c r="BU97" s="96">
        <f t="shared" si="104"/>
        <v>0</v>
      </c>
      <c r="BV97" s="96">
        <f t="shared" si="104"/>
        <v>0</v>
      </c>
      <c r="BW97" s="96">
        <f t="shared" si="104"/>
        <v>0</v>
      </c>
      <c r="BX97" s="96">
        <f t="shared" si="104"/>
        <v>0</v>
      </c>
      <c r="BY97" s="96">
        <f t="shared" si="104"/>
        <v>0</v>
      </c>
      <c r="BZ97" s="96">
        <f t="shared" si="104"/>
        <v>0</v>
      </c>
      <c r="CA97" s="96">
        <f aca="true" t="shared" si="105" ref="CA97:CF97">SUM(CA82:CA96)</f>
        <v>0</v>
      </c>
      <c r="CB97" s="96">
        <f t="shared" si="105"/>
        <v>0</v>
      </c>
      <c r="CC97" s="96">
        <f t="shared" si="105"/>
        <v>0</v>
      </c>
      <c r="CD97" s="96">
        <f t="shared" si="105"/>
        <v>0</v>
      </c>
      <c r="CE97" s="96">
        <f t="shared" si="105"/>
        <v>0</v>
      </c>
      <c r="CF97" s="96">
        <f t="shared" si="105"/>
        <v>0</v>
      </c>
      <c r="CG97" s="96">
        <f aca="true" t="shared" si="106" ref="CG97:CL97">SUM(CG82:CG96)</f>
        <v>0</v>
      </c>
      <c r="CH97" s="96">
        <f t="shared" si="106"/>
        <v>0</v>
      </c>
      <c r="CI97" s="96">
        <f t="shared" si="106"/>
        <v>0</v>
      </c>
      <c r="CJ97" s="96">
        <f t="shared" si="106"/>
        <v>0</v>
      </c>
      <c r="CK97" s="96">
        <f t="shared" si="106"/>
        <v>0</v>
      </c>
      <c r="CL97" s="96">
        <f t="shared" si="106"/>
        <v>0</v>
      </c>
      <c r="CM97" s="96">
        <f aca="true" t="shared" si="107" ref="CM97:CR97">SUM(CM82:CM96)</f>
        <v>0</v>
      </c>
      <c r="CN97" s="96">
        <f t="shared" si="107"/>
        <v>0</v>
      </c>
      <c r="CO97" s="96">
        <f t="shared" si="107"/>
        <v>0</v>
      </c>
      <c r="CP97" s="96">
        <f t="shared" si="107"/>
        <v>0</v>
      </c>
      <c r="CQ97" s="96">
        <f t="shared" si="107"/>
        <v>0</v>
      </c>
      <c r="CR97" s="96">
        <f t="shared" si="107"/>
        <v>0</v>
      </c>
      <c r="CS97" s="96">
        <f aca="true" t="shared" si="108" ref="CS97:DF97">SUM(CS82:CS96)</f>
        <v>0</v>
      </c>
      <c r="CT97" s="96">
        <f t="shared" si="108"/>
        <v>0</v>
      </c>
      <c r="CU97" s="96">
        <f t="shared" si="108"/>
        <v>0</v>
      </c>
      <c r="CV97" s="96">
        <f t="shared" si="108"/>
        <v>0</v>
      </c>
      <c r="CW97" s="96">
        <f t="shared" si="108"/>
        <v>0</v>
      </c>
      <c r="CX97" s="96">
        <f t="shared" si="108"/>
        <v>0</v>
      </c>
      <c r="CY97" s="96">
        <f t="shared" si="108"/>
        <v>0</v>
      </c>
      <c r="CZ97" s="96">
        <f t="shared" si="108"/>
        <v>0</v>
      </c>
      <c r="DA97" s="95">
        <f t="shared" si="108"/>
        <v>0</v>
      </c>
      <c r="DB97" s="95">
        <f t="shared" si="108"/>
        <v>0</v>
      </c>
      <c r="DC97" s="97">
        <f t="shared" si="108"/>
        <v>0</v>
      </c>
      <c r="DD97" s="97">
        <f t="shared" si="108"/>
        <v>0</v>
      </c>
      <c r="DE97" s="95">
        <f t="shared" si="108"/>
        <v>0</v>
      </c>
      <c r="DF97" s="95">
        <f t="shared" si="108"/>
        <v>0</v>
      </c>
      <c r="DG97" s="95">
        <f aca="true" t="shared" si="109" ref="DG97:DL97">SUM(DG82:DG96)</f>
        <v>0</v>
      </c>
      <c r="DH97" s="95">
        <f t="shared" si="109"/>
        <v>0</v>
      </c>
      <c r="DI97" s="95">
        <f t="shared" si="109"/>
        <v>0</v>
      </c>
      <c r="DJ97" s="95">
        <f t="shared" si="109"/>
        <v>0</v>
      </c>
      <c r="DK97" s="96">
        <f t="shared" si="109"/>
        <v>0</v>
      </c>
      <c r="DL97" s="96">
        <f t="shared" si="109"/>
        <v>0</v>
      </c>
      <c r="DM97" s="96">
        <f aca="true" t="shared" si="110" ref="DM97:DY97">SUM(DM82:DM96)</f>
        <v>0</v>
      </c>
      <c r="DN97" s="96">
        <f t="shared" si="110"/>
        <v>0</v>
      </c>
      <c r="DO97" s="96">
        <f t="shared" si="110"/>
        <v>0</v>
      </c>
      <c r="DP97" s="96">
        <f t="shared" si="110"/>
        <v>0</v>
      </c>
      <c r="DQ97" s="96">
        <f>SUM(DQ82:DQ96)</f>
        <v>0</v>
      </c>
      <c r="DR97" s="96">
        <f>SUM(DR82:DR96)</f>
        <v>0</v>
      </c>
      <c r="DS97" s="96">
        <f t="shared" si="110"/>
        <v>0</v>
      </c>
      <c r="DT97" s="96">
        <f t="shared" si="110"/>
        <v>0</v>
      </c>
      <c r="DU97" s="96">
        <f t="shared" si="110"/>
        <v>0</v>
      </c>
      <c r="DV97" s="96">
        <f t="shared" si="110"/>
        <v>0</v>
      </c>
      <c r="DW97" s="96">
        <f t="shared" si="110"/>
        <v>0</v>
      </c>
      <c r="DX97" s="96">
        <f t="shared" si="110"/>
        <v>0</v>
      </c>
      <c r="DY97" s="96">
        <f t="shared" si="110"/>
        <v>0</v>
      </c>
      <c r="DZ97" s="96">
        <f aca="true" t="shared" si="111" ref="DZ97:FE97">SUM(DZ82:DZ96)</f>
        <v>0</v>
      </c>
      <c r="EA97" s="96">
        <f t="shared" si="111"/>
        <v>0</v>
      </c>
      <c r="EB97" s="96">
        <f t="shared" si="111"/>
        <v>0</v>
      </c>
      <c r="EC97" s="96">
        <f t="shared" si="111"/>
        <v>0</v>
      </c>
      <c r="ED97" s="96">
        <f t="shared" si="111"/>
        <v>0</v>
      </c>
      <c r="EE97" s="96">
        <f t="shared" si="111"/>
        <v>0</v>
      </c>
      <c r="EF97" s="96">
        <f t="shared" si="111"/>
        <v>0</v>
      </c>
      <c r="EG97" s="96">
        <f t="shared" si="111"/>
        <v>0</v>
      </c>
      <c r="EH97" s="96">
        <f t="shared" si="111"/>
        <v>0</v>
      </c>
      <c r="EI97" s="96">
        <f t="shared" si="111"/>
        <v>0</v>
      </c>
      <c r="EJ97" s="96">
        <f t="shared" si="111"/>
        <v>0</v>
      </c>
      <c r="EK97" s="96">
        <f t="shared" si="111"/>
        <v>0</v>
      </c>
      <c r="EL97" s="96">
        <f t="shared" si="111"/>
        <v>0</v>
      </c>
      <c r="EM97" s="96">
        <f t="shared" si="111"/>
        <v>0</v>
      </c>
      <c r="EN97" s="96">
        <f t="shared" si="111"/>
        <v>0</v>
      </c>
      <c r="EO97" s="96">
        <f t="shared" si="111"/>
        <v>0</v>
      </c>
      <c r="EP97" s="96">
        <f t="shared" si="111"/>
        <v>0</v>
      </c>
      <c r="EQ97" s="96">
        <f t="shared" si="111"/>
        <v>0</v>
      </c>
      <c r="ER97" s="98">
        <f t="shared" si="111"/>
        <v>0</v>
      </c>
      <c r="ES97" s="96">
        <f t="shared" si="111"/>
        <v>0</v>
      </c>
      <c r="ET97" s="96">
        <f t="shared" si="111"/>
        <v>0</v>
      </c>
      <c r="EU97" s="96">
        <f t="shared" si="111"/>
        <v>0</v>
      </c>
      <c r="EV97" s="96">
        <f t="shared" si="111"/>
        <v>0</v>
      </c>
      <c r="EW97" s="96">
        <f t="shared" si="111"/>
        <v>0</v>
      </c>
      <c r="EX97" s="96">
        <f t="shared" si="111"/>
        <v>0</v>
      </c>
      <c r="EY97" s="96">
        <f t="shared" si="111"/>
        <v>0</v>
      </c>
      <c r="EZ97" s="96">
        <f t="shared" si="111"/>
        <v>0</v>
      </c>
      <c r="FA97" s="96">
        <f t="shared" si="111"/>
        <v>0</v>
      </c>
      <c r="FB97" s="96">
        <f t="shared" si="111"/>
        <v>0</v>
      </c>
      <c r="FC97" s="96">
        <f t="shared" si="111"/>
        <v>0</v>
      </c>
      <c r="FD97" s="96">
        <f t="shared" si="111"/>
        <v>0</v>
      </c>
      <c r="FE97" s="96">
        <f t="shared" si="111"/>
        <v>0</v>
      </c>
      <c r="FF97" s="96">
        <f aca="true" t="shared" si="112" ref="FF97:GK97">SUM(FF82:FF96)</f>
        <v>0</v>
      </c>
      <c r="FG97" s="96">
        <f t="shared" si="112"/>
        <v>0</v>
      </c>
      <c r="FH97" s="96">
        <f t="shared" si="112"/>
        <v>0</v>
      </c>
      <c r="FI97" s="96">
        <f t="shared" si="112"/>
        <v>0</v>
      </c>
      <c r="FJ97" s="96">
        <f t="shared" si="112"/>
        <v>0</v>
      </c>
      <c r="FK97" s="96">
        <f t="shared" si="112"/>
        <v>0</v>
      </c>
      <c r="FL97" s="96">
        <f t="shared" si="112"/>
        <v>0</v>
      </c>
      <c r="FM97" s="96">
        <f t="shared" si="112"/>
        <v>0</v>
      </c>
      <c r="FN97" s="96">
        <f t="shared" si="112"/>
        <v>0</v>
      </c>
      <c r="FO97" s="96">
        <f t="shared" si="112"/>
        <v>0</v>
      </c>
      <c r="FP97" s="96">
        <f t="shared" si="112"/>
        <v>0</v>
      </c>
      <c r="FQ97" s="96">
        <f t="shared" si="112"/>
        <v>0</v>
      </c>
      <c r="FR97" s="96">
        <f t="shared" si="112"/>
        <v>0</v>
      </c>
      <c r="FS97" s="96">
        <f t="shared" si="112"/>
        <v>0</v>
      </c>
      <c r="FT97" s="96">
        <f t="shared" si="112"/>
        <v>0</v>
      </c>
      <c r="FU97" s="96">
        <f t="shared" si="112"/>
        <v>0</v>
      </c>
      <c r="FV97" s="96">
        <f t="shared" si="112"/>
        <v>0</v>
      </c>
      <c r="FW97" s="96">
        <f t="shared" si="112"/>
        <v>0</v>
      </c>
      <c r="FX97" s="96">
        <f t="shared" si="112"/>
        <v>0</v>
      </c>
      <c r="FY97" s="96">
        <f t="shared" si="112"/>
        <v>0</v>
      </c>
      <c r="FZ97" s="96">
        <f t="shared" si="112"/>
        <v>0</v>
      </c>
      <c r="GA97" s="96">
        <f t="shared" si="112"/>
        <v>0</v>
      </c>
      <c r="GB97" s="96">
        <f t="shared" si="112"/>
        <v>0</v>
      </c>
      <c r="GC97" s="96">
        <f t="shared" si="112"/>
        <v>0</v>
      </c>
      <c r="GD97" s="96">
        <f t="shared" si="112"/>
        <v>0</v>
      </c>
      <c r="GE97" s="96">
        <f t="shared" si="112"/>
        <v>0</v>
      </c>
      <c r="GF97" s="96">
        <f t="shared" si="112"/>
        <v>0</v>
      </c>
      <c r="GG97" s="96">
        <f t="shared" si="112"/>
        <v>0</v>
      </c>
      <c r="GH97" s="96">
        <f t="shared" si="112"/>
        <v>0</v>
      </c>
      <c r="GI97" s="96">
        <f t="shared" si="112"/>
        <v>0</v>
      </c>
      <c r="GJ97" s="96">
        <f t="shared" si="112"/>
        <v>0</v>
      </c>
      <c r="GK97" s="96">
        <f t="shared" si="112"/>
        <v>0</v>
      </c>
      <c r="GL97" s="96">
        <f aca="true" t="shared" si="113" ref="GL97:HQ97">SUM(GL82:GL96)</f>
        <v>0</v>
      </c>
      <c r="GM97" s="96">
        <f t="shared" si="113"/>
        <v>0</v>
      </c>
      <c r="GN97" s="96">
        <f t="shared" si="113"/>
        <v>0</v>
      </c>
      <c r="GO97" s="96">
        <f t="shared" si="113"/>
        <v>0</v>
      </c>
      <c r="GP97" s="96">
        <f t="shared" si="113"/>
        <v>0</v>
      </c>
      <c r="GQ97" s="96">
        <f t="shared" si="113"/>
        <v>0</v>
      </c>
      <c r="GR97" s="96">
        <f t="shared" si="113"/>
        <v>0</v>
      </c>
      <c r="GS97" s="96">
        <f t="shared" si="113"/>
        <v>0</v>
      </c>
      <c r="GT97" s="96">
        <f t="shared" si="113"/>
        <v>0</v>
      </c>
      <c r="GU97" s="96">
        <f t="shared" si="113"/>
        <v>0</v>
      </c>
      <c r="GV97" s="96">
        <f t="shared" si="113"/>
        <v>0</v>
      </c>
      <c r="GW97" s="96">
        <f t="shared" si="113"/>
        <v>0</v>
      </c>
      <c r="GX97" s="96">
        <f t="shared" si="113"/>
        <v>0</v>
      </c>
      <c r="GY97" s="96">
        <f t="shared" si="113"/>
        <v>0</v>
      </c>
      <c r="GZ97" s="96">
        <f t="shared" si="113"/>
        <v>0</v>
      </c>
      <c r="HA97" s="96">
        <f t="shared" si="113"/>
        <v>0</v>
      </c>
      <c r="HB97" s="96">
        <f t="shared" si="113"/>
        <v>0</v>
      </c>
      <c r="HC97" s="96">
        <f t="shared" si="113"/>
        <v>0</v>
      </c>
      <c r="HD97" s="96">
        <f t="shared" si="113"/>
        <v>0</v>
      </c>
      <c r="HE97" s="96">
        <f t="shared" si="113"/>
        <v>0</v>
      </c>
      <c r="HF97" s="96">
        <f t="shared" si="113"/>
        <v>0</v>
      </c>
      <c r="HG97" s="96">
        <f t="shared" si="113"/>
        <v>0</v>
      </c>
      <c r="HH97" s="96">
        <f t="shared" si="113"/>
        <v>0</v>
      </c>
      <c r="HI97" s="96">
        <f t="shared" si="113"/>
        <v>0</v>
      </c>
      <c r="HJ97" s="96">
        <f t="shared" si="113"/>
        <v>0</v>
      </c>
      <c r="HK97" s="96">
        <f t="shared" si="113"/>
        <v>0</v>
      </c>
      <c r="HL97" s="96">
        <f t="shared" si="113"/>
        <v>0</v>
      </c>
      <c r="HM97" s="96">
        <f t="shared" si="113"/>
        <v>0</v>
      </c>
      <c r="HN97" s="96">
        <f t="shared" si="113"/>
        <v>0</v>
      </c>
      <c r="HO97" s="96">
        <f t="shared" si="113"/>
        <v>0</v>
      </c>
      <c r="HP97" s="96">
        <f t="shared" si="113"/>
        <v>0</v>
      </c>
      <c r="HQ97" s="96">
        <f t="shared" si="113"/>
        <v>0</v>
      </c>
      <c r="HR97" s="96">
        <f aca="true" t="shared" si="114" ref="HR97:IL97">SUM(HR82:HR96)</f>
        <v>0</v>
      </c>
      <c r="HS97" s="96">
        <f t="shared" si="114"/>
        <v>0</v>
      </c>
      <c r="HT97" s="96">
        <f t="shared" si="114"/>
        <v>0</v>
      </c>
      <c r="HU97" s="96">
        <f t="shared" si="114"/>
        <v>0</v>
      </c>
      <c r="HV97" s="96">
        <f t="shared" si="114"/>
        <v>0</v>
      </c>
      <c r="HW97" s="96">
        <f t="shared" si="114"/>
        <v>0</v>
      </c>
      <c r="HX97" s="96">
        <f t="shared" si="114"/>
        <v>0</v>
      </c>
      <c r="HY97" s="96">
        <f t="shared" si="114"/>
        <v>0</v>
      </c>
      <c r="HZ97" s="96">
        <f t="shared" si="114"/>
        <v>0</v>
      </c>
      <c r="IA97" s="96">
        <f t="shared" si="114"/>
        <v>0</v>
      </c>
      <c r="IB97" s="96">
        <f t="shared" si="114"/>
        <v>0</v>
      </c>
      <c r="IC97" s="96">
        <f t="shared" si="114"/>
        <v>0</v>
      </c>
      <c r="ID97" s="96">
        <f t="shared" si="114"/>
        <v>0</v>
      </c>
      <c r="IE97" s="96">
        <f t="shared" si="114"/>
        <v>0</v>
      </c>
      <c r="IF97" s="96">
        <f t="shared" si="114"/>
        <v>0</v>
      </c>
      <c r="IG97" s="96">
        <f t="shared" si="114"/>
        <v>0</v>
      </c>
      <c r="IH97" s="96">
        <f t="shared" si="114"/>
        <v>0</v>
      </c>
      <c r="II97" s="96">
        <f t="shared" si="114"/>
        <v>0</v>
      </c>
      <c r="IJ97" s="96">
        <f t="shared" si="114"/>
        <v>0</v>
      </c>
      <c r="IK97" s="96">
        <f t="shared" si="114"/>
        <v>0</v>
      </c>
      <c r="IL97" s="96">
        <f t="shared" si="114"/>
        <v>0</v>
      </c>
    </row>
    <row r="98" spans="1:220" s="53" customFormat="1" ht="12.75">
      <c r="A98" s="52">
        <v>99</v>
      </c>
      <c r="C98" s="111" t="s">
        <v>102</v>
      </c>
      <c r="D98" s="147"/>
      <c r="E98" s="53">
        <v>10438</v>
      </c>
      <c r="F98" s="53">
        <v>83253</v>
      </c>
      <c r="G98" s="53">
        <v>10557</v>
      </c>
      <c r="H98" s="53">
        <v>82552</v>
      </c>
      <c r="I98" s="53">
        <v>10657</v>
      </c>
      <c r="J98" s="53">
        <v>81356</v>
      </c>
      <c r="K98" s="53">
        <v>10659</v>
      </c>
      <c r="L98" s="53">
        <v>81297</v>
      </c>
      <c r="M98" s="53">
        <v>10621</v>
      </c>
      <c r="N98" s="53">
        <v>80351</v>
      </c>
      <c r="O98" s="53">
        <v>10470</v>
      </c>
      <c r="P98" s="53">
        <v>79380</v>
      </c>
      <c r="Q98" s="53">
        <v>10428</v>
      </c>
      <c r="R98" s="53">
        <v>78291</v>
      </c>
      <c r="S98" s="53">
        <v>10498</v>
      </c>
      <c r="T98" s="53">
        <v>78611</v>
      </c>
      <c r="U98" s="53">
        <v>10559</v>
      </c>
      <c r="V98" s="53">
        <v>79076</v>
      </c>
      <c r="CK98" s="40"/>
      <c r="DC98" s="54"/>
      <c r="DD98" s="54"/>
      <c r="ER98" s="60"/>
      <c r="EX98" s="48"/>
      <c r="GW98" s="48"/>
      <c r="GX98" s="48"/>
      <c r="GY98" s="48"/>
      <c r="GZ98" s="48"/>
      <c r="HL98" s="48"/>
    </row>
    <row r="99" spans="1:250" s="91" customFormat="1" ht="12.75">
      <c r="A99" s="90"/>
      <c r="C99" s="112" t="s">
        <v>110</v>
      </c>
      <c r="D99" s="148"/>
      <c r="E99" s="91">
        <f aca="true" t="shared" si="115" ref="E99:T99">SUM(E16+E32+E39+E49+E81+E97+E98)</f>
        <v>429775</v>
      </c>
      <c r="F99" s="91">
        <f t="shared" si="115"/>
        <v>889475</v>
      </c>
      <c r="G99" s="91">
        <f t="shared" si="115"/>
        <v>435981</v>
      </c>
      <c r="H99" s="91">
        <f t="shared" si="115"/>
        <v>887300</v>
      </c>
      <c r="I99" s="91">
        <f t="shared" si="115"/>
        <v>446207</v>
      </c>
      <c r="J99" s="91">
        <f t="shared" si="115"/>
        <v>883451</v>
      </c>
      <c r="K99" s="91">
        <f t="shared" si="115"/>
        <v>446561</v>
      </c>
      <c r="L99" s="91">
        <f t="shared" si="115"/>
        <v>883292</v>
      </c>
      <c r="M99" s="91">
        <f t="shared" si="115"/>
        <v>452261</v>
      </c>
      <c r="N99" s="91">
        <f t="shared" si="115"/>
        <v>881276</v>
      </c>
      <c r="O99" s="91">
        <f t="shared" si="115"/>
        <v>456586</v>
      </c>
      <c r="P99" s="91">
        <f t="shared" si="115"/>
        <v>879621</v>
      </c>
      <c r="Q99" s="91">
        <f t="shared" si="115"/>
        <v>465010</v>
      </c>
      <c r="R99" s="91">
        <f t="shared" si="115"/>
        <v>878519</v>
      </c>
      <c r="S99" s="91">
        <f t="shared" si="115"/>
        <v>475158</v>
      </c>
      <c r="T99" s="91">
        <f t="shared" si="115"/>
        <v>879392</v>
      </c>
      <c r="U99" s="91">
        <f aca="true" t="shared" si="116" ref="U99:Z99">SUM(U16+U32+U39+U49+U81+U97+U98)</f>
        <v>479336</v>
      </c>
      <c r="V99" s="91">
        <f t="shared" si="116"/>
        <v>880291</v>
      </c>
      <c r="W99" s="91">
        <f t="shared" si="116"/>
        <v>0</v>
      </c>
      <c r="X99" s="91">
        <f t="shared" si="116"/>
        <v>0</v>
      </c>
      <c r="Y99" s="91">
        <f t="shared" si="116"/>
        <v>0</v>
      </c>
      <c r="Z99" s="91">
        <f t="shared" si="116"/>
        <v>0</v>
      </c>
      <c r="AA99" s="91">
        <f aca="true" t="shared" si="117" ref="AA99:AF99">SUM(AA16+AA32+AA39+AA49+AA81+AA97+AA98)</f>
        <v>0</v>
      </c>
      <c r="AB99" s="91">
        <f t="shared" si="117"/>
        <v>0</v>
      </c>
      <c r="AC99" s="91">
        <f t="shared" si="117"/>
        <v>0</v>
      </c>
      <c r="AD99" s="91">
        <f t="shared" si="117"/>
        <v>0</v>
      </c>
      <c r="AE99" s="91">
        <f t="shared" si="117"/>
        <v>0</v>
      </c>
      <c r="AF99" s="91">
        <f t="shared" si="117"/>
        <v>0</v>
      </c>
      <c r="AG99" s="91">
        <f>SUM(AG16+AG32+AG39+AG49+AG81+AG97+AG98)</f>
        <v>0</v>
      </c>
      <c r="AH99" s="91">
        <f>SUM(AH16+AH32+AH39+AH49+AH81+AH97+AH98)</f>
        <v>0</v>
      </c>
      <c r="AI99" s="91">
        <f>SUM(AI16+AI32+AI39+AI49+AI81+AI97+AI98)</f>
        <v>0</v>
      </c>
      <c r="AJ99" s="91">
        <f>SUM(AJ16+AJ32+AJ39+AJ49+AJ81+AJ97+AJ98)</f>
        <v>0</v>
      </c>
      <c r="AK99" s="91">
        <f aca="true" t="shared" si="118" ref="AK99:AT99">SUM(AK16+AK32+AK39+AK49+AK81+AK97+AK98)</f>
        <v>0</v>
      </c>
      <c r="AL99" s="91">
        <f t="shared" si="118"/>
        <v>0</v>
      </c>
      <c r="AM99" s="91">
        <f t="shared" si="118"/>
        <v>0</v>
      </c>
      <c r="AN99" s="91">
        <f t="shared" si="118"/>
        <v>0</v>
      </c>
      <c r="AO99" s="91">
        <f t="shared" si="118"/>
        <v>0</v>
      </c>
      <c r="AP99" s="91">
        <f t="shared" si="118"/>
        <v>0</v>
      </c>
      <c r="AQ99" s="91">
        <f t="shared" si="118"/>
        <v>0</v>
      </c>
      <c r="AR99" s="91">
        <f t="shared" si="118"/>
        <v>0</v>
      </c>
      <c r="AS99" s="91">
        <f t="shared" si="118"/>
        <v>0</v>
      </c>
      <c r="AT99" s="91">
        <f t="shared" si="118"/>
        <v>0</v>
      </c>
      <c r="AU99" s="91">
        <f aca="true" t="shared" si="119" ref="AU99:AZ99">SUM(AU16+AU32+AU39+AU49+AU81+AU97+AU98)</f>
        <v>0</v>
      </c>
      <c r="AV99" s="91">
        <f t="shared" si="119"/>
        <v>0</v>
      </c>
      <c r="AW99" s="91">
        <f t="shared" si="119"/>
        <v>0</v>
      </c>
      <c r="AX99" s="91">
        <f t="shared" si="119"/>
        <v>0</v>
      </c>
      <c r="AY99" s="91">
        <f t="shared" si="119"/>
        <v>0</v>
      </c>
      <c r="AZ99" s="91">
        <f t="shared" si="119"/>
        <v>0</v>
      </c>
      <c r="BA99" s="91">
        <f aca="true" t="shared" si="120" ref="BA99:BF99">SUM(BA16+BA32+BA39+BA49+BA81+BA97+BA98)</f>
        <v>0</v>
      </c>
      <c r="BB99" s="91">
        <f t="shared" si="120"/>
        <v>0</v>
      </c>
      <c r="BC99" s="91">
        <f t="shared" si="120"/>
        <v>0</v>
      </c>
      <c r="BD99" s="91">
        <f t="shared" si="120"/>
        <v>0</v>
      </c>
      <c r="BE99" s="91">
        <f t="shared" si="120"/>
        <v>0</v>
      </c>
      <c r="BF99" s="91">
        <f t="shared" si="120"/>
        <v>0</v>
      </c>
      <c r="BG99" s="91">
        <f aca="true" t="shared" si="121" ref="BG99:BL99">SUM(BG16+BG32+BG39+BG49+BG81+BG97+BG98)</f>
        <v>0</v>
      </c>
      <c r="BH99" s="91">
        <f t="shared" si="121"/>
        <v>0</v>
      </c>
      <c r="BI99" s="91">
        <f t="shared" si="121"/>
        <v>0</v>
      </c>
      <c r="BJ99" s="91">
        <f t="shared" si="121"/>
        <v>0</v>
      </c>
      <c r="BK99" s="91">
        <f t="shared" si="121"/>
        <v>0</v>
      </c>
      <c r="BL99" s="91">
        <f t="shared" si="121"/>
        <v>0</v>
      </c>
      <c r="BM99" s="91">
        <f aca="true" t="shared" si="122" ref="BM99:BR99">SUM(BM16+BM32+BM39+BM49+BM81+BM97+BM98)</f>
        <v>0</v>
      </c>
      <c r="BN99" s="91">
        <f t="shared" si="122"/>
        <v>0</v>
      </c>
      <c r="BO99" s="91">
        <f t="shared" si="122"/>
        <v>0</v>
      </c>
      <c r="BP99" s="91">
        <f t="shared" si="122"/>
        <v>0</v>
      </c>
      <c r="BQ99" s="91">
        <f t="shared" si="122"/>
        <v>0</v>
      </c>
      <c r="BR99" s="91">
        <f t="shared" si="122"/>
        <v>0</v>
      </c>
      <c r="BS99" s="91">
        <f aca="true" t="shared" si="123" ref="BS99:BZ99">SUM(BS16+BS32+BS39+BS49+BS81+BS97+BS98)</f>
        <v>0</v>
      </c>
      <c r="BT99" s="91">
        <f t="shared" si="123"/>
        <v>0</v>
      </c>
      <c r="BU99" s="91">
        <f t="shared" si="123"/>
        <v>0</v>
      </c>
      <c r="BV99" s="91">
        <f t="shared" si="123"/>
        <v>0</v>
      </c>
      <c r="BW99" s="91">
        <f t="shared" si="123"/>
        <v>0</v>
      </c>
      <c r="BX99" s="91">
        <f t="shared" si="123"/>
        <v>0</v>
      </c>
      <c r="BY99" s="91">
        <f t="shared" si="123"/>
        <v>0</v>
      </c>
      <c r="BZ99" s="91">
        <f t="shared" si="123"/>
        <v>0</v>
      </c>
      <c r="CA99" s="91">
        <f aca="true" t="shared" si="124" ref="CA99:CF99">SUM(CA16+CA32+CA39+CA49+CA81+CA97+CA98)</f>
        <v>0</v>
      </c>
      <c r="CB99" s="91">
        <f t="shared" si="124"/>
        <v>0</v>
      </c>
      <c r="CC99" s="91">
        <f t="shared" si="124"/>
        <v>0</v>
      </c>
      <c r="CD99" s="91">
        <f t="shared" si="124"/>
        <v>0</v>
      </c>
      <c r="CE99" s="91">
        <f t="shared" si="124"/>
        <v>0</v>
      </c>
      <c r="CF99" s="91">
        <f t="shared" si="124"/>
        <v>0</v>
      </c>
      <c r="CG99" s="91">
        <f aca="true" t="shared" si="125" ref="CG99:CL99">SUM(CG16+CG32+CG39+CG49+CG81+CG97+CG98)</f>
        <v>0</v>
      </c>
      <c r="CH99" s="91">
        <f t="shared" si="125"/>
        <v>0</v>
      </c>
      <c r="CI99" s="91">
        <f t="shared" si="125"/>
        <v>0</v>
      </c>
      <c r="CJ99" s="91">
        <f t="shared" si="125"/>
        <v>0</v>
      </c>
      <c r="CK99" s="91">
        <f t="shared" si="125"/>
        <v>0</v>
      </c>
      <c r="CL99" s="91">
        <f t="shared" si="125"/>
        <v>0</v>
      </c>
      <c r="CM99" s="91">
        <f aca="true" t="shared" si="126" ref="CM99:CR99">SUM(CM16+CM32+CM39+CM49+CM81+CM97+CM98)</f>
        <v>0</v>
      </c>
      <c r="CN99" s="91">
        <f t="shared" si="126"/>
        <v>0</v>
      </c>
      <c r="CO99" s="91">
        <f t="shared" si="126"/>
        <v>0</v>
      </c>
      <c r="CP99" s="91">
        <f t="shared" si="126"/>
        <v>0</v>
      </c>
      <c r="CQ99" s="91">
        <f t="shared" si="126"/>
        <v>0</v>
      </c>
      <c r="CR99" s="91">
        <f t="shared" si="126"/>
        <v>0</v>
      </c>
      <c r="CS99" s="91">
        <f aca="true" t="shared" si="127" ref="CS99:DF99">SUM(CS16+CS32+CS39+CS49+CS81+CS97+CS98)</f>
        <v>0</v>
      </c>
      <c r="CT99" s="91">
        <f t="shared" si="127"/>
        <v>0</v>
      </c>
      <c r="CU99" s="91">
        <f t="shared" si="127"/>
        <v>0</v>
      </c>
      <c r="CV99" s="91">
        <f t="shared" si="127"/>
        <v>0</v>
      </c>
      <c r="CW99" s="91">
        <f t="shared" si="127"/>
        <v>0</v>
      </c>
      <c r="CX99" s="91">
        <f t="shared" si="127"/>
        <v>0</v>
      </c>
      <c r="CY99" s="91">
        <f t="shared" si="127"/>
        <v>0</v>
      </c>
      <c r="CZ99" s="91">
        <f t="shared" si="127"/>
        <v>0</v>
      </c>
      <c r="DA99" s="91">
        <f t="shared" si="127"/>
        <v>0</v>
      </c>
      <c r="DB99" s="91">
        <f t="shared" si="127"/>
        <v>0</v>
      </c>
      <c r="DC99" s="91">
        <f t="shared" si="127"/>
        <v>0</v>
      </c>
      <c r="DD99" s="91">
        <f t="shared" si="127"/>
        <v>0</v>
      </c>
      <c r="DE99" s="91">
        <f t="shared" si="127"/>
        <v>0</v>
      </c>
      <c r="DF99" s="91">
        <f t="shared" si="127"/>
        <v>0</v>
      </c>
      <c r="DG99" s="91">
        <f>SUM(CW16+CW32+CW39+CW49+CW81+CW97+CW98)</f>
        <v>0</v>
      </c>
      <c r="DH99" s="91">
        <f>SUM(DH16+DH32+DH39+DH49+DH81+DH97+DH98)</f>
        <v>0</v>
      </c>
      <c r="DI99" s="91">
        <f>SUM(DI16+DI32+DI39+DI49+DI81+DI97+DI98)</f>
        <v>0</v>
      </c>
      <c r="DJ99" s="91">
        <f>SUM(DJ16+DJ32+DJ39+DJ49+DJ81+DJ97+DJ98)</f>
        <v>0</v>
      </c>
      <c r="DK99" s="91">
        <f>SUM(DK16+DK32+DK39+DK49+DK81+DK97+DK98)</f>
        <v>0</v>
      </c>
      <c r="DL99" s="91">
        <f>SUM(DL16+DL32+DL39+DL49+DL81+DL97+DL98)</f>
        <v>0</v>
      </c>
      <c r="DM99" s="91">
        <f aca="true" t="shared" si="128" ref="DM99:EB99">SUM(DM16+DM32+DM39+DM49+DM81+DM97+DM98)</f>
        <v>0</v>
      </c>
      <c r="DN99" s="91">
        <f t="shared" si="128"/>
        <v>0</v>
      </c>
      <c r="DO99" s="91">
        <f t="shared" si="128"/>
        <v>0</v>
      </c>
      <c r="DP99" s="91">
        <f t="shared" si="128"/>
        <v>0</v>
      </c>
      <c r="DQ99" s="91">
        <f>SUM(DQ16+DQ32+DQ39+DQ49+DQ81+DQ97+DQ98)</f>
        <v>0</v>
      </c>
      <c r="DR99" s="91">
        <f>SUM(DR16+DR32+DR39+DR49+DR81+DR97+DR98)</f>
        <v>0</v>
      </c>
      <c r="DS99" s="91">
        <f t="shared" si="128"/>
        <v>0</v>
      </c>
      <c r="DT99" s="91">
        <f t="shared" si="128"/>
        <v>0</v>
      </c>
      <c r="DU99" s="91">
        <f t="shared" si="128"/>
        <v>0</v>
      </c>
      <c r="DV99" s="91">
        <f t="shared" si="128"/>
        <v>0</v>
      </c>
      <c r="DW99" s="91">
        <f t="shared" si="128"/>
        <v>0</v>
      </c>
      <c r="DX99" s="91">
        <f t="shared" si="128"/>
        <v>0</v>
      </c>
      <c r="DY99" s="91">
        <f t="shared" si="128"/>
        <v>0</v>
      </c>
      <c r="DZ99" s="91">
        <f t="shared" si="128"/>
        <v>0</v>
      </c>
      <c r="EA99" s="91">
        <f t="shared" si="128"/>
        <v>0</v>
      </c>
      <c r="EB99" s="91">
        <f t="shared" si="128"/>
        <v>0</v>
      </c>
      <c r="EC99" s="91">
        <f aca="true" t="shared" si="129" ref="EC99:FC99">SUM(EC16+EC32+EC39+EC49+EC81+EC97+EC98)</f>
        <v>0</v>
      </c>
      <c r="ED99" s="91">
        <f t="shared" si="129"/>
        <v>0</v>
      </c>
      <c r="EE99" s="91">
        <f t="shared" si="129"/>
        <v>0</v>
      </c>
      <c r="EF99" s="91">
        <f t="shared" si="129"/>
        <v>0</v>
      </c>
      <c r="EG99" s="91">
        <f t="shared" si="129"/>
        <v>0</v>
      </c>
      <c r="EH99" s="91">
        <f t="shared" si="129"/>
        <v>0</v>
      </c>
      <c r="EI99" s="91">
        <f t="shared" si="129"/>
        <v>0</v>
      </c>
      <c r="EJ99" s="91">
        <f t="shared" si="129"/>
        <v>0</v>
      </c>
      <c r="EK99" s="91">
        <f t="shared" si="129"/>
        <v>0</v>
      </c>
      <c r="EL99" s="91">
        <f t="shared" si="129"/>
        <v>0</v>
      </c>
      <c r="EM99" s="91">
        <f t="shared" si="129"/>
        <v>0</v>
      </c>
      <c r="EN99" s="91">
        <f t="shared" si="129"/>
        <v>0</v>
      </c>
      <c r="EO99" s="91">
        <f t="shared" si="129"/>
        <v>0</v>
      </c>
      <c r="EP99" s="91">
        <f t="shared" si="129"/>
        <v>0</v>
      </c>
      <c r="EQ99" s="91">
        <f t="shared" si="129"/>
        <v>0</v>
      </c>
      <c r="ER99" s="92">
        <f t="shared" si="129"/>
        <v>0</v>
      </c>
      <c r="ES99" s="91">
        <f t="shared" si="129"/>
        <v>0</v>
      </c>
      <c r="ET99" s="91">
        <f t="shared" si="129"/>
        <v>0</v>
      </c>
      <c r="EU99" s="91">
        <f t="shared" si="129"/>
        <v>0</v>
      </c>
      <c r="EV99" s="91">
        <f t="shared" si="129"/>
        <v>0</v>
      </c>
      <c r="EW99" s="91">
        <f t="shared" si="129"/>
        <v>0</v>
      </c>
      <c r="EX99" s="91">
        <f t="shared" si="129"/>
        <v>0</v>
      </c>
      <c r="EY99" s="91">
        <f t="shared" si="129"/>
        <v>0</v>
      </c>
      <c r="EZ99" s="91">
        <f t="shared" si="129"/>
        <v>0</v>
      </c>
      <c r="FA99" s="91">
        <f t="shared" si="129"/>
        <v>0</v>
      </c>
      <c r="FB99" s="91">
        <f t="shared" si="129"/>
        <v>0</v>
      </c>
      <c r="FC99" s="91">
        <f t="shared" si="129"/>
        <v>0</v>
      </c>
      <c r="FD99" s="91">
        <f aca="true" t="shared" si="130" ref="FD99:GM99">SUM(FD16+FD32+FD39+FD49+FD81+FD97+FD98)</f>
        <v>0</v>
      </c>
      <c r="FE99" s="91">
        <f t="shared" si="130"/>
        <v>0</v>
      </c>
      <c r="FF99" s="91">
        <f>SUM(FF16+FF32+FF39+FF49+FF81+FF97+FF98)</f>
        <v>0</v>
      </c>
      <c r="FG99" s="91">
        <f>SUM(FG16+FG32+FG39+FG49+FG81+FG97+FG98)</f>
        <v>0</v>
      </c>
      <c r="FH99" s="91">
        <f t="shared" si="130"/>
        <v>0</v>
      </c>
      <c r="FI99" s="91">
        <f t="shared" si="130"/>
        <v>0</v>
      </c>
      <c r="FJ99" s="91">
        <f t="shared" si="130"/>
        <v>0</v>
      </c>
      <c r="FK99" s="91">
        <f t="shared" si="130"/>
        <v>0</v>
      </c>
      <c r="FL99" s="91">
        <f t="shared" si="130"/>
        <v>0</v>
      </c>
      <c r="FM99" s="91">
        <f t="shared" si="130"/>
        <v>0</v>
      </c>
      <c r="FN99" s="91">
        <f t="shared" si="130"/>
        <v>0</v>
      </c>
      <c r="FO99" s="91">
        <f t="shared" si="130"/>
        <v>0</v>
      </c>
      <c r="FP99" s="91">
        <f t="shared" si="130"/>
        <v>0</v>
      </c>
      <c r="FQ99" s="91">
        <f t="shared" si="130"/>
        <v>0</v>
      </c>
      <c r="FR99" s="91">
        <f t="shared" si="130"/>
        <v>0</v>
      </c>
      <c r="FS99" s="91">
        <f t="shared" si="130"/>
        <v>0</v>
      </c>
      <c r="FT99" s="91">
        <f t="shared" si="130"/>
        <v>0</v>
      </c>
      <c r="FU99" s="91">
        <f t="shared" si="130"/>
        <v>0</v>
      </c>
      <c r="FV99" s="91">
        <f t="shared" si="130"/>
        <v>0</v>
      </c>
      <c r="FW99" s="91">
        <f t="shared" si="130"/>
        <v>0</v>
      </c>
      <c r="FX99" s="91">
        <f t="shared" si="130"/>
        <v>0</v>
      </c>
      <c r="FY99" s="91">
        <f t="shared" si="130"/>
        <v>0</v>
      </c>
      <c r="FZ99" s="91">
        <f t="shared" si="130"/>
        <v>0</v>
      </c>
      <c r="GA99" s="91">
        <f t="shared" si="130"/>
        <v>0</v>
      </c>
      <c r="GB99" s="91">
        <f t="shared" si="130"/>
        <v>0</v>
      </c>
      <c r="GC99" s="91">
        <f t="shared" si="130"/>
        <v>0</v>
      </c>
      <c r="GD99" s="91">
        <f t="shared" si="130"/>
        <v>0</v>
      </c>
      <c r="GE99" s="91">
        <f t="shared" si="130"/>
        <v>0</v>
      </c>
      <c r="GF99" s="91">
        <f t="shared" si="130"/>
        <v>0</v>
      </c>
      <c r="GG99" s="91">
        <f t="shared" si="130"/>
        <v>0</v>
      </c>
      <c r="GH99" s="91">
        <f t="shared" si="130"/>
        <v>0</v>
      </c>
      <c r="GI99" s="91">
        <f t="shared" si="130"/>
        <v>0</v>
      </c>
      <c r="GJ99" s="91">
        <f t="shared" si="130"/>
        <v>0</v>
      </c>
      <c r="GK99" s="91">
        <f t="shared" si="130"/>
        <v>0</v>
      </c>
      <c r="GL99" s="91">
        <f t="shared" si="130"/>
        <v>0</v>
      </c>
      <c r="GM99" s="91">
        <f t="shared" si="130"/>
        <v>0</v>
      </c>
      <c r="GN99" s="91">
        <f aca="true" t="shared" si="131" ref="GN99:ID99">SUM(GN16+GN32+GN39+GN49+GN81+GN97+GN98)</f>
        <v>0</v>
      </c>
      <c r="GO99" s="91">
        <f t="shared" si="131"/>
        <v>0</v>
      </c>
      <c r="GP99" s="91">
        <f t="shared" si="131"/>
        <v>0</v>
      </c>
      <c r="GQ99" s="91">
        <f t="shared" si="131"/>
        <v>0</v>
      </c>
      <c r="GR99" s="91">
        <f t="shared" si="131"/>
        <v>0</v>
      </c>
      <c r="GS99" s="91">
        <f t="shared" si="131"/>
        <v>0</v>
      </c>
      <c r="GT99" s="91">
        <f t="shared" si="131"/>
        <v>0</v>
      </c>
      <c r="GU99" s="91">
        <f t="shared" si="131"/>
        <v>0</v>
      </c>
      <c r="GV99" s="91">
        <f t="shared" si="131"/>
        <v>0</v>
      </c>
      <c r="GW99" s="91">
        <f t="shared" si="131"/>
        <v>0</v>
      </c>
      <c r="GX99" s="91">
        <f t="shared" si="131"/>
        <v>0</v>
      </c>
      <c r="GY99" s="91">
        <f t="shared" si="131"/>
        <v>0</v>
      </c>
      <c r="GZ99" s="91">
        <f t="shared" si="131"/>
        <v>0</v>
      </c>
      <c r="HA99" s="91">
        <f t="shared" si="131"/>
        <v>0</v>
      </c>
      <c r="HB99" s="91">
        <f t="shared" si="131"/>
        <v>0</v>
      </c>
      <c r="HC99" s="91">
        <f t="shared" si="131"/>
        <v>0</v>
      </c>
      <c r="HD99" s="91">
        <f t="shared" si="131"/>
        <v>0</v>
      </c>
      <c r="HE99" s="91">
        <f t="shared" si="131"/>
        <v>0</v>
      </c>
      <c r="HF99" s="91">
        <f>SUM(HF16+HF32+HF39+HF49+HF81+HF97+HF98)</f>
        <v>0</v>
      </c>
      <c r="HG99" s="91">
        <f t="shared" si="131"/>
        <v>0</v>
      </c>
      <c r="HH99" s="91">
        <f t="shared" si="131"/>
        <v>0</v>
      </c>
      <c r="HI99" s="91">
        <f t="shared" si="131"/>
        <v>0</v>
      </c>
      <c r="HJ99" s="91">
        <f t="shared" si="131"/>
        <v>0</v>
      </c>
      <c r="HK99" s="91">
        <f t="shared" si="131"/>
        <v>0</v>
      </c>
      <c r="HL99" s="91">
        <f t="shared" si="131"/>
        <v>0</v>
      </c>
      <c r="HM99" s="91">
        <f t="shared" si="131"/>
        <v>0</v>
      </c>
      <c r="HN99" s="91">
        <f t="shared" si="131"/>
        <v>0</v>
      </c>
      <c r="HO99" s="91">
        <f t="shared" si="131"/>
        <v>0</v>
      </c>
      <c r="HP99" s="91">
        <f t="shared" si="131"/>
        <v>0</v>
      </c>
      <c r="HQ99" s="91">
        <f t="shared" si="131"/>
        <v>0</v>
      </c>
      <c r="HR99" s="91">
        <f t="shared" si="131"/>
        <v>0</v>
      </c>
      <c r="HS99" s="91">
        <f t="shared" si="131"/>
        <v>0</v>
      </c>
      <c r="HT99" s="91">
        <f t="shared" si="131"/>
        <v>0</v>
      </c>
      <c r="HU99" s="91">
        <f t="shared" si="131"/>
        <v>0</v>
      </c>
      <c r="HV99" s="91">
        <f t="shared" si="131"/>
        <v>0</v>
      </c>
      <c r="HW99" s="91">
        <f t="shared" si="131"/>
        <v>0</v>
      </c>
      <c r="HX99" s="91">
        <f t="shared" si="131"/>
        <v>0</v>
      </c>
      <c r="HY99" s="91">
        <f t="shared" si="131"/>
        <v>0</v>
      </c>
      <c r="HZ99" s="91">
        <f t="shared" si="131"/>
        <v>0</v>
      </c>
      <c r="IA99" s="91">
        <f t="shared" si="131"/>
        <v>0</v>
      </c>
      <c r="IB99" s="91">
        <f t="shared" si="131"/>
        <v>0</v>
      </c>
      <c r="IC99" s="91">
        <f t="shared" si="131"/>
        <v>0</v>
      </c>
      <c r="ID99" s="91">
        <f t="shared" si="131"/>
        <v>0</v>
      </c>
      <c r="IE99" s="91">
        <f>SUM(IE16+IE32+IE39+IE49+IE81+IE97+IE98)</f>
        <v>0</v>
      </c>
      <c r="IF99" s="91">
        <f>SUM(IF16+IF32+IF39+IF49+IF81+IF97+IF98)</f>
        <v>0</v>
      </c>
      <c r="IG99" s="91">
        <f aca="true" t="shared" si="132" ref="IG99:IP99">SUM(IG16+IG32+IG39+IG49+IG81+IG97+IG98)</f>
        <v>0</v>
      </c>
      <c r="IH99" s="91">
        <f t="shared" si="132"/>
        <v>0</v>
      </c>
      <c r="II99" s="91">
        <f t="shared" si="132"/>
        <v>0</v>
      </c>
      <c r="IJ99" s="91">
        <f t="shared" si="132"/>
        <v>0</v>
      </c>
      <c r="IK99" s="91">
        <f t="shared" si="132"/>
        <v>0</v>
      </c>
      <c r="IL99" s="91">
        <f t="shared" si="132"/>
        <v>0</v>
      </c>
      <c r="IM99" s="91">
        <f t="shared" si="132"/>
        <v>0</v>
      </c>
      <c r="IN99" s="91">
        <f t="shared" si="132"/>
        <v>0</v>
      </c>
      <c r="IO99" s="91">
        <f t="shared" si="132"/>
        <v>0</v>
      </c>
      <c r="IP99" s="91">
        <f t="shared" si="132"/>
        <v>0</v>
      </c>
    </row>
    <row r="100" spans="27:83" ht="12.75">
      <c r="AA100" s="34" t="e">
        <f>AA99/AB99</f>
        <v>#DIV/0!</v>
      </c>
      <c r="AC100" s="34" t="e">
        <f>AC99/AD99</f>
        <v>#DIV/0!</v>
      </c>
      <c r="AE100" s="34" t="e">
        <f>AE99/AF99</f>
        <v>#DIV/0!</v>
      </c>
      <c r="AG100" s="34" t="e">
        <f>AG99/AH99</f>
        <v>#DIV/0!</v>
      </c>
      <c r="AI100" s="34" t="e">
        <f>AI99/AJ99</f>
        <v>#DIV/0!</v>
      </c>
      <c r="AK100" s="34" t="e">
        <f>AK99/AL99</f>
        <v>#DIV/0!</v>
      </c>
      <c r="AM100" s="34" t="e">
        <f>AM99/AN99</f>
        <v>#DIV/0!</v>
      </c>
      <c r="AO100" s="34" t="e">
        <f>AO99/AP99</f>
        <v>#DIV/0!</v>
      </c>
      <c r="AQ100" s="34" t="e">
        <f>AQ99/AR99</f>
        <v>#DIV/0!</v>
      </c>
      <c r="AS100" s="34" t="e">
        <f>AS99/AT99</f>
        <v>#DIV/0!</v>
      </c>
      <c r="AU100" s="34" t="e">
        <f>AU99/AV99</f>
        <v>#DIV/0!</v>
      </c>
      <c r="AW100" s="34" t="e">
        <f>AW99/AX99</f>
        <v>#DIV/0!</v>
      </c>
      <c r="AY100" s="34" t="e">
        <f>AY99/AZ99</f>
        <v>#DIV/0!</v>
      </c>
      <c r="BA100" s="34" t="e">
        <f>BA99/BB99</f>
        <v>#DIV/0!</v>
      </c>
      <c r="BC100" s="34" t="e">
        <f>BC99/BD99</f>
        <v>#DIV/0!</v>
      </c>
      <c r="BE100" s="34" t="e">
        <f>BE99/BF99</f>
        <v>#DIV/0!</v>
      </c>
      <c r="BG100" s="34" t="e">
        <f>BG99/BH99</f>
        <v>#DIV/0!</v>
      </c>
      <c r="BI100" s="34" t="e">
        <f>BI99/BJ99</f>
        <v>#DIV/0!</v>
      </c>
      <c r="BK100" s="34" t="e">
        <f>BK99/BL99</f>
        <v>#DIV/0!</v>
      </c>
      <c r="BM100" s="34" t="e">
        <f>BM99/BN99</f>
        <v>#DIV/0!</v>
      </c>
      <c r="BO100" s="34" t="e">
        <f>BO99/BP99</f>
        <v>#DIV/0!</v>
      </c>
      <c r="BQ100" s="34" t="e">
        <f>BQ99/BR99</f>
        <v>#DIV/0!</v>
      </c>
      <c r="BS100" s="34" t="e">
        <f>BS99/BT99</f>
        <v>#DIV/0!</v>
      </c>
      <c r="BU100" s="34" t="e">
        <f>BU99/BV99</f>
        <v>#DIV/0!</v>
      </c>
      <c r="BW100" s="34" t="e">
        <f>BW99/BX99</f>
        <v>#DIV/0!</v>
      </c>
      <c r="BY100" s="34" t="e">
        <f>BY99/BZ99</f>
        <v>#DIV/0!</v>
      </c>
      <c r="CA100" s="34" t="e">
        <f>CA99/CB99</f>
        <v>#DIV/0!</v>
      </c>
      <c r="CC100" s="34" t="e">
        <f>CC99/CD99</f>
        <v>#DIV/0!</v>
      </c>
      <c r="CE100" s="34" t="e">
        <f>CE99/CF99</f>
        <v>#DIV/0!</v>
      </c>
    </row>
  </sheetData>
  <sheetProtection/>
  <mergeCells count="225">
    <mergeCell ref="GY5:GZ5"/>
    <mergeCell ref="GY6:GZ6"/>
    <mergeCell ref="GU5:GV5"/>
    <mergeCell ref="GU6:GV6"/>
    <mergeCell ref="GO5:GP5"/>
    <mergeCell ref="GO6:GP6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G6:H6"/>
    <mergeCell ref="G5:H5"/>
    <mergeCell ref="E5:F5"/>
    <mergeCell ref="M5:N5"/>
    <mergeCell ref="M6:N6"/>
    <mergeCell ref="E6:F6"/>
    <mergeCell ref="I5:J5"/>
    <mergeCell ref="I6:J6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BM6:BN6"/>
    <mergeCell ref="BO6:BP6"/>
    <mergeCell ref="BM5:BN5"/>
    <mergeCell ref="BS6:BT6"/>
    <mergeCell ref="BU6:BV6"/>
    <mergeCell ref="BU5:BV5"/>
    <mergeCell ref="BO5:BP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S5:DT5"/>
    <mergeCell ref="DY5:DZ5"/>
    <mergeCell ref="DY6:DZ6"/>
    <mergeCell ref="DS6:DT6"/>
    <mergeCell ref="DU5:DV5"/>
    <mergeCell ref="DW5:DX5"/>
    <mergeCell ref="DW6:DX6"/>
    <mergeCell ref="DU6:DV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Y5:FZ5"/>
    <mergeCell ref="FY6:FZ6"/>
    <mergeCell ref="GC5:GD5"/>
    <mergeCell ref="GC6:GD6"/>
    <mergeCell ref="GA5:GB5"/>
    <mergeCell ref="GA6:GB6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HY6:HZ6"/>
    <mergeCell ref="IE6:IF6"/>
    <mergeCell ref="HU6:HV6"/>
    <mergeCell ref="HS6:HT6"/>
    <mergeCell ref="HO6:HP6"/>
    <mergeCell ref="HW6:HX6"/>
    <mergeCell ref="IM6:IN6"/>
    <mergeCell ref="II6:IJ6"/>
    <mergeCell ref="IG6:IH6"/>
    <mergeCell ref="IC6:ID6"/>
    <mergeCell ref="IK6:IL6"/>
    <mergeCell ref="IA6:IB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F4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T47" sqref="T47"/>
    </sheetView>
  </sheetViews>
  <sheetFormatPr defaultColWidth="9.140625" defaultRowHeight="12.75"/>
  <cols>
    <col min="1" max="1" width="6.140625" style="55" hidden="1" customWidth="1"/>
    <col min="2" max="2" width="6.7109375" style="34" hidden="1" customWidth="1"/>
    <col min="3" max="3" width="18.421875" style="113" bestFit="1" customWidth="1"/>
    <col min="4" max="4" width="7.7109375" style="34" hidden="1" customWidth="1"/>
    <col min="5" max="5" width="9.140625" style="34" customWidth="1"/>
    <col min="6" max="6" width="9.28125" style="34" customWidth="1"/>
    <col min="7" max="7" width="9.140625" style="34" customWidth="1"/>
    <col min="8" max="8" width="9.28125" style="34" customWidth="1"/>
    <col min="9" max="9" width="9.140625" style="34" customWidth="1"/>
    <col min="10" max="10" width="9.28125" style="34" customWidth="1"/>
    <col min="11" max="11" width="9.140625" style="34" customWidth="1"/>
    <col min="12" max="12" width="9.28125" style="34" customWidth="1"/>
    <col min="13" max="13" width="9.140625" style="34" customWidth="1"/>
    <col min="14" max="14" width="9.28125" style="34" customWidth="1"/>
    <col min="15" max="15" width="9.140625" style="34" customWidth="1"/>
    <col min="16" max="16" width="9.28125" style="34" customWidth="1"/>
    <col min="17" max="17" width="9.140625" style="34" customWidth="1"/>
    <col min="18" max="18" width="9.28125" style="34" customWidth="1"/>
    <col min="19" max="19" width="9.140625" style="34" customWidth="1"/>
    <col min="20" max="20" width="9.28125" style="34" customWidth="1"/>
    <col min="21" max="21" width="12.421875" style="34" customWidth="1"/>
    <col min="22" max="22" width="9.28125" style="34" customWidth="1"/>
    <col min="23" max="23" width="12.421875" style="34" customWidth="1"/>
    <col min="24" max="24" width="9.28125" style="34" customWidth="1"/>
    <col min="25" max="25" width="12.421875" style="34" customWidth="1"/>
    <col min="26" max="26" width="9.28125" style="34" customWidth="1"/>
    <col min="27" max="27" width="11.28125" style="34" customWidth="1"/>
    <col min="28" max="28" width="9.28125" style="34" customWidth="1"/>
    <col min="29" max="29" width="12.421875" style="34" customWidth="1"/>
    <col min="30" max="30" width="9.28125" style="34" customWidth="1"/>
    <col min="31" max="31" width="11.28125" style="34" customWidth="1"/>
    <col min="32" max="32" width="9.28125" style="34" customWidth="1"/>
    <col min="33" max="33" width="12.421875" style="34" customWidth="1"/>
    <col min="34" max="34" width="9.28125" style="34" customWidth="1"/>
    <col min="35" max="35" width="12.421875" style="34" customWidth="1"/>
    <col min="36" max="36" width="9.28125" style="34" customWidth="1"/>
    <col min="37" max="37" width="12.421875" style="34" customWidth="1"/>
    <col min="38" max="38" width="9.28125" style="34" customWidth="1"/>
    <col min="39" max="39" width="12.421875" style="34" customWidth="1"/>
    <col min="40" max="40" width="9.28125" style="34" customWidth="1"/>
    <col min="41" max="41" width="12.421875" style="34" customWidth="1"/>
    <col min="42" max="42" width="9.28125" style="34" customWidth="1"/>
    <col min="43" max="43" width="12.421875" style="34" customWidth="1"/>
    <col min="44" max="44" width="9.28125" style="34" customWidth="1"/>
    <col min="45" max="45" width="12.421875" style="34" customWidth="1"/>
    <col min="46" max="46" width="9.28125" style="34" customWidth="1"/>
    <col min="47" max="47" width="12.421875" style="34" customWidth="1"/>
    <col min="48" max="48" width="9.28125" style="34" customWidth="1"/>
    <col min="49" max="49" width="12.421875" style="34" customWidth="1"/>
    <col min="50" max="50" width="9.28125" style="34" customWidth="1"/>
    <col min="51" max="51" width="12.421875" style="34" customWidth="1"/>
    <col min="52" max="52" width="9.28125" style="34" customWidth="1"/>
    <col min="53" max="53" width="12.421875" style="34" customWidth="1"/>
    <col min="54" max="54" width="9.28125" style="34" customWidth="1"/>
    <col min="55" max="55" width="12.421875" style="34" customWidth="1"/>
    <col min="56" max="56" width="9.28125" style="34" customWidth="1"/>
    <col min="57" max="57" width="12.421875" style="34" customWidth="1"/>
    <col min="58" max="58" width="9.28125" style="34" customWidth="1"/>
    <col min="59" max="59" width="12.421875" style="34" customWidth="1"/>
    <col min="60" max="60" width="9.28125" style="34" customWidth="1"/>
    <col min="61" max="61" width="12.421875" style="34" customWidth="1"/>
    <col min="62" max="62" width="9.28125" style="34" customWidth="1"/>
    <col min="63" max="63" width="12.421875" style="34" customWidth="1"/>
    <col min="64" max="64" width="9.28125" style="34" customWidth="1"/>
    <col min="65" max="65" width="12.421875" style="34" customWidth="1"/>
    <col min="66" max="66" width="9.28125" style="34" customWidth="1"/>
    <col min="67" max="67" width="12.421875" style="34" customWidth="1"/>
    <col min="68" max="68" width="9.28125" style="34" customWidth="1"/>
    <col min="69" max="69" width="12.421875" style="34" customWidth="1"/>
    <col min="70" max="70" width="9.28125" style="34" customWidth="1"/>
    <col min="71" max="71" width="12.421875" style="34" customWidth="1"/>
    <col min="72" max="72" width="9.28125" style="34" customWidth="1"/>
    <col min="73" max="73" width="12.421875" style="34" customWidth="1"/>
    <col min="74" max="74" width="9.28125" style="34" customWidth="1"/>
    <col min="75" max="75" width="12.421875" style="34" customWidth="1"/>
    <col min="76" max="76" width="9.28125" style="34" customWidth="1"/>
    <col min="77" max="77" width="12.421875" style="34" customWidth="1"/>
    <col min="78" max="78" width="9.28125" style="34" customWidth="1"/>
    <col min="79" max="79" width="12.421875" style="34" customWidth="1"/>
    <col min="80" max="80" width="9.28125" style="34" customWidth="1"/>
    <col min="81" max="81" width="12.421875" style="34" customWidth="1"/>
    <col min="82" max="82" width="9.28125" style="34" customWidth="1"/>
    <col min="83" max="83" width="12.421875" style="34" customWidth="1"/>
    <col min="84" max="84" width="9.28125" style="34" customWidth="1"/>
    <col min="85" max="85" width="12.421875" style="34" customWidth="1"/>
    <col min="86" max="86" width="9.28125" style="34" customWidth="1"/>
    <col min="87" max="87" width="12.421875" style="34" customWidth="1"/>
    <col min="88" max="88" width="9.28125" style="34" customWidth="1"/>
    <col min="89" max="89" width="12.421875" style="34" customWidth="1"/>
    <col min="90" max="90" width="9.28125" style="34" customWidth="1"/>
    <col min="91" max="91" width="9.140625" style="34" customWidth="1"/>
    <col min="92" max="92" width="9.28125" style="34" customWidth="1"/>
    <col min="93" max="93" width="9.140625" style="34" customWidth="1"/>
    <col min="94" max="94" width="9.28125" style="34" customWidth="1"/>
    <col min="95" max="95" width="9.140625" style="34" customWidth="1"/>
    <col min="96" max="96" width="9.28125" style="34" customWidth="1"/>
    <col min="97" max="97" width="9.140625" style="34" customWidth="1"/>
    <col min="98" max="98" width="9.28125" style="34" customWidth="1"/>
    <col min="99" max="99" width="9.7109375" style="34" customWidth="1"/>
    <col min="100" max="100" width="9.28125" style="34" customWidth="1"/>
    <col min="101" max="101" width="9.140625" style="34" customWidth="1"/>
    <col min="102" max="102" width="9.28125" style="34" customWidth="1"/>
    <col min="103" max="107" width="9.140625" style="34" customWidth="1"/>
    <col min="108" max="108" width="9.28125" style="34" customWidth="1"/>
    <col min="109" max="125" width="9.140625" style="34" customWidth="1"/>
    <col min="126" max="126" width="9.28125" style="34" customWidth="1"/>
    <col min="127" max="127" width="9.140625" style="34" customWidth="1"/>
    <col min="128" max="128" width="9.28125" style="34" customWidth="1"/>
    <col min="129" max="129" width="9.140625" style="34" customWidth="1"/>
    <col min="130" max="130" width="9.28125" style="34" customWidth="1"/>
    <col min="131" max="131" width="9.140625" style="34" customWidth="1"/>
    <col min="132" max="132" width="9.28125" style="34" customWidth="1"/>
    <col min="133" max="133" width="9.140625" style="34" customWidth="1"/>
    <col min="134" max="134" width="9.28125" style="34" customWidth="1"/>
    <col min="135" max="142" width="9.140625" style="34" customWidth="1"/>
    <col min="143" max="143" width="8.8515625" style="34" bestFit="1" customWidth="1"/>
    <col min="144" max="144" width="9.28125" style="34" bestFit="1" customWidth="1"/>
    <col min="145" max="148" width="9.140625" style="34" customWidth="1"/>
    <col min="149" max="149" width="8.8515625" style="34" bestFit="1" customWidth="1"/>
    <col min="150" max="150" width="9.28125" style="34" bestFit="1" customWidth="1"/>
    <col min="151" max="158" width="9.140625" style="34" customWidth="1"/>
    <col min="159" max="159" width="8.8515625" style="34" bestFit="1" customWidth="1"/>
    <col min="160" max="160" width="9.28125" style="34" bestFit="1" customWidth="1"/>
    <col min="161" max="162" width="9.140625" style="34" customWidth="1"/>
    <col min="163" max="163" width="8.8515625" style="34" bestFit="1" customWidth="1"/>
    <col min="164" max="164" width="9.28125" style="34" bestFit="1" customWidth="1"/>
    <col min="165" max="165" width="8.8515625" style="34" bestFit="1" customWidth="1"/>
    <col min="166" max="166" width="9.28125" style="34" bestFit="1" customWidth="1"/>
    <col min="167" max="167" width="8.8515625" style="34" bestFit="1" customWidth="1"/>
    <col min="168" max="168" width="9.28125" style="34" bestFit="1" customWidth="1"/>
    <col min="169" max="172" width="9.140625" style="34" customWidth="1"/>
    <col min="173" max="173" width="8.8515625" style="34" bestFit="1" customWidth="1"/>
    <col min="174" max="174" width="9.28125" style="34" bestFit="1" customWidth="1"/>
    <col min="175" max="190" width="9.140625" style="34" customWidth="1"/>
    <col min="191" max="191" width="8.8515625" style="34" bestFit="1" customWidth="1"/>
    <col min="192" max="192" width="9.28125" style="34" bestFit="1" customWidth="1"/>
    <col min="193" max="16384" width="9.140625" style="34" customWidth="1"/>
  </cols>
  <sheetData>
    <row r="1" spans="1:3" s="8" customFormat="1" ht="15.75">
      <c r="A1" s="10" t="s">
        <v>115</v>
      </c>
      <c r="B1" s="9"/>
      <c r="C1" s="6" t="s">
        <v>95</v>
      </c>
    </row>
    <row r="2" spans="1:3" s="8" customFormat="1" ht="15.75">
      <c r="A2" s="10" t="s">
        <v>117</v>
      </c>
      <c r="B2" s="9"/>
      <c r="C2" s="6" t="s">
        <v>123</v>
      </c>
    </row>
    <row r="3" spans="1:32" s="8" customFormat="1" ht="15.75">
      <c r="A3" s="10"/>
      <c r="B3" s="9"/>
      <c r="C3" s="6" t="s">
        <v>124</v>
      </c>
      <c r="E3" s="27"/>
      <c r="G3" s="27"/>
      <c r="I3" s="27"/>
      <c r="K3" s="27"/>
      <c r="M3" s="27"/>
      <c r="O3" s="27"/>
      <c r="Q3" s="27"/>
      <c r="S3" s="27"/>
      <c r="U3" s="27"/>
      <c r="W3" s="171"/>
      <c r="X3" s="171"/>
      <c r="Y3" s="171"/>
      <c r="Z3" s="171"/>
      <c r="AA3" s="171"/>
      <c r="AB3" s="178"/>
      <c r="AC3" s="171"/>
      <c r="AD3" s="178"/>
      <c r="AE3" s="176"/>
      <c r="AF3" s="177"/>
    </row>
    <row r="4" spans="1:256" s="30" customFormat="1" ht="12.75">
      <c r="A4" s="72"/>
      <c r="B4" s="72"/>
      <c r="C4" s="114"/>
      <c r="D4" s="80"/>
      <c r="E4" s="155">
        <v>40980</v>
      </c>
      <c r="F4" s="155"/>
      <c r="G4" s="155">
        <v>41011</v>
      </c>
      <c r="H4" s="155"/>
      <c r="I4" s="155">
        <v>41041</v>
      </c>
      <c r="J4" s="155"/>
      <c r="K4" s="155">
        <v>41072</v>
      </c>
      <c r="L4" s="155"/>
      <c r="M4" s="165" t="s">
        <v>131</v>
      </c>
      <c r="N4" s="165"/>
      <c r="O4" s="165" t="s">
        <v>132</v>
      </c>
      <c r="P4" s="165"/>
      <c r="Q4" s="165" t="s">
        <v>238</v>
      </c>
      <c r="R4" s="165"/>
      <c r="S4" s="155">
        <v>41194</v>
      </c>
      <c r="T4" s="155"/>
      <c r="U4" s="155"/>
      <c r="V4" s="155"/>
      <c r="W4" s="155"/>
      <c r="X4" s="155"/>
      <c r="Y4" s="155"/>
      <c r="Z4" s="155"/>
      <c r="AA4" s="165"/>
      <c r="AB4" s="173"/>
      <c r="AC4" s="165"/>
      <c r="AD4" s="165"/>
      <c r="AE4" s="165"/>
      <c r="AF4" s="16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74"/>
      <c r="CT4" s="174"/>
      <c r="CU4" s="155"/>
      <c r="CV4" s="155"/>
      <c r="CW4" s="155"/>
      <c r="CX4" s="155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3"/>
      <c r="EL4" s="164"/>
      <c r="EM4" s="163"/>
      <c r="EN4" s="164"/>
      <c r="EO4" s="163"/>
      <c r="EP4" s="164"/>
      <c r="EQ4" s="163"/>
      <c r="ER4" s="164"/>
      <c r="ES4" s="163"/>
      <c r="ET4" s="164"/>
      <c r="EU4" s="163"/>
      <c r="EV4" s="164"/>
      <c r="EW4" s="163"/>
      <c r="EX4" s="164"/>
      <c r="EY4" s="163"/>
      <c r="EZ4" s="164"/>
      <c r="FA4" s="163"/>
      <c r="FB4" s="164"/>
      <c r="FC4" s="163"/>
      <c r="FD4" s="164"/>
      <c r="FE4" s="163"/>
      <c r="FF4" s="164"/>
      <c r="FG4" s="163"/>
      <c r="FH4" s="164"/>
      <c r="FI4" s="163"/>
      <c r="FJ4" s="164"/>
      <c r="FK4" s="163"/>
      <c r="FL4" s="164"/>
      <c r="FM4" s="163"/>
      <c r="FN4" s="164"/>
      <c r="FO4" s="163"/>
      <c r="FP4" s="164"/>
      <c r="FQ4" s="163"/>
      <c r="FR4" s="164"/>
      <c r="FS4" s="163"/>
      <c r="FT4" s="164"/>
      <c r="FU4" s="163"/>
      <c r="FV4" s="164"/>
      <c r="FW4" s="163"/>
      <c r="FX4" s="164"/>
      <c r="FY4" s="163"/>
      <c r="FZ4" s="164"/>
      <c r="GA4" s="179"/>
      <c r="GB4" s="180"/>
      <c r="GC4" s="179"/>
      <c r="GD4" s="180"/>
      <c r="GE4" s="179"/>
      <c r="GF4" s="180"/>
      <c r="GG4" s="179"/>
      <c r="GH4" s="180"/>
      <c r="GI4" s="179"/>
      <c r="GJ4" s="180"/>
      <c r="GK4" s="179"/>
      <c r="GL4" s="180"/>
      <c r="GM4" s="179"/>
      <c r="GN4" s="180"/>
      <c r="GO4" s="179"/>
      <c r="GP4" s="180"/>
      <c r="GQ4" s="179"/>
      <c r="GR4" s="180"/>
      <c r="GS4" s="179"/>
      <c r="GT4" s="180"/>
      <c r="GU4" s="179"/>
      <c r="GV4" s="180"/>
      <c r="GW4" s="118"/>
      <c r="GX4" s="118"/>
      <c r="GY4" s="118"/>
      <c r="GZ4" s="118"/>
      <c r="HA4" s="118"/>
      <c r="HB4" s="118"/>
      <c r="HC4" s="118"/>
      <c r="HD4" s="118"/>
      <c r="HE4" s="118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</row>
    <row r="5" spans="1:256" ht="12.75">
      <c r="A5" s="73" t="s">
        <v>96</v>
      </c>
      <c r="B5" s="79" t="s">
        <v>111</v>
      </c>
      <c r="C5" s="107"/>
      <c r="D5" s="81"/>
      <c r="E5" s="166" t="s">
        <v>113</v>
      </c>
      <c r="F5" s="166"/>
      <c r="G5" s="166" t="s">
        <v>113</v>
      </c>
      <c r="H5" s="166"/>
      <c r="I5" s="166" t="s">
        <v>113</v>
      </c>
      <c r="J5" s="166"/>
      <c r="K5" s="166" t="s">
        <v>113</v>
      </c>
      <c r="L5" s="166"/>
      <c r="M5" s="166" t="s">
        <v>113</v>
      </c>
      <c r="N5" s="166"/>
      <c r="O5" s="166" t="s">
        <v>113</v>
      </c>
      <c r="P5" s="166"/>
      <c r="Q5" s="166" t="s">
        <v>113</v>
      </c>
      <c r="R5" s="166"/>
      <c r="S5" s="166" t="s">
        <v>113</v>
      </c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75"/>
      <c r="AF5" s="175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1"/>
      <c r="EL5" s="162"/>
      <c r="EM5" s="161"/>
      <c r="EN5" s="162"/>
      <c r="EO5" s="161"/>
      <c r="EP5" s="162"/>
      <c r="EQ5" s="161"/>
      <c r="ER5" s="162"/>
      <c r="ES5" s="161"/>
      <c r="ET5" s="162"/>
      <c r="EU5" s="161"/>
      <c r="EV5" s="162"/>
      <c r="EW5" s="161"/>
      <c r="EX5" s="162"/>
      <c r="EY5" s="161"/>
      <c r="EZ5" s="162"/>
      <c r="FA5" s="161"/>
      <c r="FB5" s="162"/>
      <c r="FC5" s="161"/>
      <c r="FD5" s="162"/>
      <c r="FE5" s="161"/>
      <c r="FF5" s="162"/>
      <c r="FG5" s="161"/>
      <c r="FH5" s="162"/>
      <c r="FI5" s="161"/>
      <c r="FJ5" s="162"/>
      <c r="FK5" s="161"/>
      <c r="FL5" s="162"/>
      <c r="FM5" s="161"/>
      <c r="FN5" s="162"/>
      <c r="FO5" s="161"/>
      <c r="FP5" s="162"/>
      <c r="FQ5" s="161"/>
      <c r="FR5" s="162"/>
      <c r="FS5" s="161"/>
      <c r="FT5" s="162"/>
      <c r="FU5" s="161"/>
      <c r="FV5" s="162"/>
      <c r="FW5" s="161"/>
      <c r="FX5" s="162"/>
      <c r="FY5" s="161"/>
      <c r="FZ5" s="162"/>
      <c r="GA5" s="161"/>
      <c r="GB5" s="162"/>
      <c r="GC5" s="161"/>
      <c r="GD5" s="162"/>
      <c r="GE5" s="161"/>
      <c r="GF5" s="162"/>
      <c r="GG5" s="161"/>
      <c r="GH5" s="162"/>
      <c r="GI5" s="161"/>
      <c r="GJ5" s="162"/>
      <c r="GK5" s="161"/>
      <c r="GL5" s="162"/>
      <c r="GM5" s="161"/>
      <c r="GN5" s="162"/>
      <c r="GO5" s="161"/>
      <c r="GP5" s="162"/>
      <c r="GQ5" s="161"/>
      <c r="GR5" s="162"/>
      <c r="GW5" s="156"/>
      <c r="GX5" s="158"/>
      <c r="GY5" s="156"/>
      <c r="GZ5" s="158"/>
      <c r="HA5" s="156"/>
      <c r="HB5" s="158"/>
      <c r="HC5" s="156"/>
      <c r="HD5" s="158"/>
      <c r="HE5" s="156"/>
      <c r="HF5" s="158"/>
      <c r="HG5" s="156"/>
      <c r="HH5" s="158"/>
      <c r="HI5" s="156"/>
      <c r="HJ5" s="158"/>
      <c r="HK5" s="156"/>
      <c r="HL5" s="158"/>
      <c r="HM5" s="156"/>
      <c r="HN5" s="158"/>
      <c r="HO5" s="156"/>
      <c r="HP5" s="158"/>
      <c r="HQ5" s="156"/>
      <c r="HR5" s="158"/>
      <c r="HS5" s="156"/>
      <c r="HT5" s="158"/>
      <c r="HU5" s="156"/>
      <c r="HV5" s="158"/>
      <c r="HW5" s="156"/>
      <c r="HX5" s="158"/>
      <c r="HY5" s="156"/>
      <c r="HZ5" s="158"/>
      <c r="IA5" s="156"/>
      <c r="IB5" s="158"/>
      <c r="IC5" s="156"/>
      <c r="ID5" s="158"/>
      <c r="IE5" s="156"/>
      <c r="IF5" s="158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41"/>
      <c r="IR5" s="41"/>
      <c r="IS5" s="41"/>
      <c r="IT5" s="41"/>
      <c r="IU5" s="41"/>
      <c r="IV5" s="130"/>
    </row>
    <row r="6" spans="1:168" ht="12.75">
      <c r="A6" s="28" t="s">
        <v>98</v>
      </c>
      <c r="B6" s="71" t="s">
        <v>112</v>
      </c>
      <c r="C6" s="108" t="s">
        <v>96</v>
      </c>
      <c r="D6" s="43" t="s">
        <v>97</v>
      </c>
      <c r="E6" s="44" t="s">
        <v>103</v>
      </c>
      <c r="F6" s="44" t="s">
        <v>114</v>
      </c>
      <c r="G6" s="44" t="s">
        <v>103</v>
      </c>
      <c r="H6" s="44" t="s">
        <v>114</v>
      </c>
      <c r="I6" s="44" t="s">
        <v>103</v>
      </c>
      <c r="J6" s="44" t="s">
        <v>114</v>
      </c>
      <c r="K6" s="44" t="s">
        <v>103</v>
      </c>
      <c r="L6" s="44" t="s">
        <v>114</v>
      </c>
      <c r="M6" s="44" t="s">
        <v>103</v>
      </c>
      <c r="N6" s="44" t="s">
        <v>114</v>
      </c>
      <c r="O6" s="44" t="s">
        <v>103</v>
      </c>
      <c r="P6" s="44" t="s">
        <v>114</v>
      </c>
      <c r="Q6" s="44" t="s">
        <v>103</v>
      </c>
      <c r="R6" s="44" t="s">
        <v>114</v>
      </c>
      <c r="S6" s="44" t="s">
        <v>103</v>
      </c>
      <c r="T6" s="44" t="s">
        <v>114</v>
      </c>
      <c r="U6" s="44"/>
      <c r="V6" s="44"/>
      <c r="W6" s="42"/>
      <c r="X6" s="42"/>
      <c r="Y6" s="42"/>
      <c r="Z6" s="42"/>
      <c r="AA6" s="42"/>
      <c r="AB6" s="42"/>
      <c r="AC6" s="42"/>
      <c r="AD6" s="47"/>
      <c r="AE6" s="39"/>
      <c r="AF6" s="39"/>
      <c r="AG6" s="42"/>
      <c r="AH6" s="42"/>
      <c r="AI6" s="47"/>
      <c r="AJ6" s="44"/>
      <c r="AK6" s="42"/>
      <c r="AM6" s="42"/>
      <c r="AO6" s="42"/>
      <c r="AQ6" s="42"/>
      <c r="AS6" s="42"/>
      <c r="AU6" s="42"/>
      <c r="AW6" s="42"/>
      <c r="AY6" s="42"/>
      <c r="BA6" s="42"/>
      <c r="BC6" s="42"/>
      <c r="BE6" s="42"/>
      <c r="BG6" s="42"/>
      <c r="BI6" s="42"/>
      <c r="BK6" s="42"/>
      <c r="BM6" s="42"/>
      <c r="BO6" s="42"/>
      <c r="BQ6" s="42"/>
      <c r="BS6" s="42"/>
      <c r="BU6" s="47"/>
      <c r="BV6" s="33"/>
      <c r="BW6" s="47"/>
      <c r="BX6" s="33"/>
      <c r="BY6" s="47"/>
      <c r="BZ6" s="33"/>
      <c r="CA6" s="42"/>
      <c r="CB6" s="33"/>
      <c r="CC6" s="42"/>
      <c r="CD6" s="33"/>
      <c r="CF6" s="33"/>
      <c r="CG6" s="33"/>
      <c r="CH6" s="33"/>
      <c r="CI6" s="47"/>
      <c r="CJ6" s="33"/>
      <c r="CK6" s="47"/>
      <c r="CL6" s="33"/>
      <c r="CO6" s="33"/>
      <c r="CP6" s="33"/>
      <c r="CR6" s="33"/>
      <c r="CS6" s="33"/>
      <c r="CT6" s="33"/>
      <c r="CU6" s="33"/>
      <c r="CV6" s="33"/>
      <c r="CX6" s="33"/>
      <c r="CY6" s="33"/>
      <c r="CZ6" s="33"/>
      <c r="DB6" s="33"/>
      <c r="DD6" s="33"/>
      <c r="DF6" s="33"/>
      <c r="DH6" s="33"/>
      <c r="DJ6" s="33"/>
      <c r="DL6" s="33"/>
      <c r="DN6" s="33"/>
      <c r="DO6" s="33"/>
      <c r="DP6" s="33"/>
      <c r="DR6" s="33"/>
      <c r="DT6" s="33"/>
      <c r="DV6" s="33"/>
      <c r="DX6" s="33"/>
      <c r="DZ6" s="33"/>
      <c r="EB6" s="33"/>
      <c r="ED6" s="33"/>
      <c r="EF6" s="33"/>
      <c r="EG6" s="33"/>
      <c r="EH6" s="33"/>
      <c r="EJ6" s="33"/>
      <c r="EM6" s="42"/>
      <c r="EN6" s="42"/>
      <c r="FC6" s="42"/>
      <c r="FD6" s="42"/>
      <c r="FK6" s="42"/>
      <c r="FL6" s="42"/>
    </row>
    <row r="7" spans="1:212" ht="12.75">
      <c r="A7" s="46">
        <v>47</v>
      </c>
      <c r="B7" s="47">
        <v>1</v>
      </c>
      <c r="C7" s="109" t="s">
        <v>59</v>
      </c>
      <c r="E7" s="34">
        <v>1634</v>
      </c>
      <c r="F7" s="34">
        <v>6590</v>
      </c>
      <c r="G7" s="34">
        <v>1638</v>
      </c>
      <c r="H7" s="34">
        <v>6602</v>
      </c>
      <c r="I7" s="34">
        <v>1644</v>
      </c>
      <c r="J7" s="34">
        <v>6606</v>
      </c>
      <c r="K7" s="34">
        <v>1653</v>
      </c>
      <c r="L7" s="34">
        <v>6592</v>
      </c>
      <c r="M7" s="34">
        <v>1650</v>
      </c>
      <c r="N7" s="34">
        <v>6569</v>
      </c>
      <c r="O7" s="34">
        <v>1660</v>
      </c>
      <c r="P7" s="34">
        <v>6532</v>
      </c>
      <c r="Q7" s="34">
        <v>1671</v>
      </c>
      <c r="R7" s="34">
        <v>6540</v>
      </c>
      <c r="S7" s="34">
        <v>1676</v>
      </c>
      <c r="T7" s="34">
        <v>6553</v>
      </c>
      <c r="AB7" s="33"/>
      <c r="AD7" s="33"/>
      <c r="AF7" s="33"/>
      <c r="AH7" s="33"/>
      <c r="AJ7" s="33"/>
      <c r="AL7" s="33"/>
      <c r="AN7" s="33"/>
      <c r="AP7" s="33"/>
      <c r="AR7" s="33"/>
      <c r="AT7" s="33"/>
      <c r="AV7" s="33"/>
      <c r="AX7" s="33"/>
      <c r="AZ7" s="33"/>
      <c r="BB7" s="33"/>
      <c r="BD7" s="33"/>
      <c r="BF7" s="33"/>
      <c r="BG7" s="33"/>
      <c r="BH7" s="33"/>
      <c r="BI7" s="33"/>
      <c r="BJ7" s="33"/>
      <c r="BK7" s="33"/>
      <c r="BL7" s="33"/>
      <c r="BM7" s="48"/>
      <c r="BN7" s="48"/>
      <c r="BP7" s="33"/>
      <c r="BR7" s="33"/>
      <c r="BS7" s="33"/>
      <c r="BT7" s="33"/>
      <c r="CZ7" s="33"/>
      <c r="DF7" s="33"/>
      <c r="DH7" s="33"/>
      <c r="DJ7" s="33"/>
      <c r="DL7" s="33"/>
      <c r="DN7" s="33"/>
      <c r="DP7" s="33"/>
      <c r="DR7" s="33"/>
      <c r="DV7" s="33"/>
      <c r="DX7" s="33"/>
      <c r="DZ7" s="33"/>
      <c r="EB7" s="33"/>
      <c r="ED7" s="33"/>
      <c r="EF7" s="33"/>
      <c r="EH7" s="33"/>
      <c r="EJ7" s="33"/>
      <c r="EK7" s="62"/>
      <c r="EP7" s="48"/>
      <c r="GO7" s="48"/>
      <c r="GP7" s="48"/>
      <c r="GR7" s="48"/>
      <c r="GT7" s="48"/>
      <c r="HD7" s="48"/>
    </row>
    <row r="8" spans="1:212" ht="12.75">
      <c r="A8" s="46">
        <v>50</v>
      </c>
      <c r="B8" s="47">
        <v>1</v>
      </c>
      <c r="C8" s="109" t="s">
        <v>62</v>
      </c>
      <c r="E8" s="34">
        <v>5095</v>
      </c>
      <c r="F8" s="34">
        <v>29893</v>
      </c>
      <c r="G8" s="34">
        <v>5197</v>
      </c>
      <c r="H8" s="34">
        <v>30017</v>
      </c>
      <c r="I8" s="34">
        <v>5192</v>
      </c>
      <c r="J8" s="34">
        <v>30029</v>
      </c>
      <c r="K8" s="34">
        <v>5231</v>
      </c>
      <c r="L8" s="34">
        <v>30026</v>
      </c>
      <c r="M8" s="34">
        <v>5245</v>
      </c>
      <c r="N8" s="34">
        <v>30040</v>
      </c>
      <c r="O8" s="34">
        <v>5311</v>
      </c>
      <c r="P8" s="34">
        <v>30016</v>
      </c>
      <c r="Q8" s="34">
        <v>5441</v>
      </c>
      <c r="R8" s="34">
        <v>30098</v>
      </c>
      <c r="S8" s="34">
        <v>5469</v>
      </c>
      <c r="T8" s="34">
        <v>30145</v>
      </c>
      <c r="AB8" s="33"/>
      <c r="AD8" s="33"/>
      <c r="AF8" s="33"/>
      <c r="AH8" s="33"/>
      <c r="AJ8" s="33"/>
      <c r="AL8" s="33"/>
      <c r="AN8" s="33"/>
      <c r="AP8" s="33"/>
      <c r="AR8" s="33"/>
      <c r="AT8" s="33"/>
      <c r="AV8" s="33"/>
      <c r="AX8" s="33"/>
      <c r="AZ8" s="33"/>
      <c r="BB8" s="33"/>
      <c r="BD8" s="33"/>
      <c r="BF8" s="33"/>
      <c r="BG8" s="33"/>
      <c r="BH8" s="33"/>
      <c r="BI8" s="33"/>
      <c r="BJ8" s="33"/>
      <c r="BK8" s="33"/>
      <c r="BL8" s="33"/>
      <c r="BM8" s="48"/>
      <c r="BN8" s="48"/>
      <c r="BP8" s="33"/>
      <c r="BR8" s="33"/>
      <c r="BS8" s="33"/>
      <c r="BT8" s="33"/>
      <c r="CZ8" s="33"/>
      <c r="DF8" s="33"/>
      <c r="DH8" s="33"/>
      <c r="DJ8" s="33"/>
      <c r="DL8" s="33"/>
      <c r="DN8" s="33"/>
      <c r="DP8" s="33"/>
      <c r="DR8" s="33"/>
      <c r="DV8" s="33"/>
      <c r="DX8" s="33"/>
      <c r="DZ8" s="33"/>
      <c r="EB8" s="33"/>
      <c r="ED8" s="33"/>
      <c r="EF8" s="33"/>
      <c r="EH8" s="33"/>
      <c r="EJ8" s="33"/>
      <c r="EK8" s="62"/>
      <c r="EP8" s="48"/>
      <c r="GO8" s="48"/>
      <c r="GP8" s="48"/>
      <c r="GR8" s="48"/>
      <c r="GT8" s="48"/>
      <c r="HD8" s="48"/>
    </row>
    <row r="9" spans="1:245" s="105" customFormat="1" ht="12.75">
      <c r="A9" s="46">
        <v>58</v>
      </c>
      <c r="B9" s="47">
        <v>1</v>
      </c>
      <c r="C9" s="109" t="s">
        <v>70</v>
      </c>
      <c r="D9" s="34"/>
      <c r="E9" s="34">
        <v>923</v>
      </c>
      <c r="F9" s="34">
        <v>5152</v>
      </c>
      <c r="G9" s="34">
        <v>950</v>
      </c>
      <c r="H9" s="34">
        <v>5154</v>
      </c>
      <c r="I9" s="34">
        <v>950</v>
      </c>
      <c r="J9" s="34">
        <v>5155</v>
      </c>
      <c r="K9" s="34">
        <v>957</v>
      </c>
      <c r="L9" s="34">
        <v>5112</v>
      </c>
      <c r="M9" s="34">
        <v>959</v>
      </c>
      <c r="N9" s="34">
        <v>5100</v>
      </c>
      <c r="O9" s="34">
        <v>971</v>
      </c>
      <c r="P9" s="34">
        <v>5096</v>
      </c>
      <c r="Q9" s="34">
        <v>988</v>
      </c>
      <c r="R9" s="34">
        <v>5102</v>
      </c>
      <c r="S9" s="34">
        <v>989</v>
      </c>
      <c r="T9" s="34">
        <v>5131</v>
      </c>
      <c r="U9" s="34"/>
      <c r="V9" s="34"/>
      <c r="W9" s="34"/>
      <c r="X9" s="34"/>
      <c r="Y9" s="34"/>
      <c r="Z9" s="34"/>
      <c r="AA9" s="75"/>
      <c r="AB9" s="75"/>
      <c r="AC9" s="75"/>
      <c r="AD9" s="76"/>
      <c r="AE9" s="75"/>
      <c r="AF9" s="76"/>
      <c r="AG9" s="75"/>
      <c r="AH9" s="76"/>
      <c r="AI9" s="75"/>
      <c r="AJ9" s="76"/>
      <c r="AK9" s="75"/>
      <c r="AL9" s="76"/>
      <c r="AM9" s="34"/>
      <c r="AN9" s="33"/>
      <c r="AO9" s="34"/>
      <c r="AP9" s="33"/>
      <c r="AQ9" s="34"/>
      <c r="AR9" s="33"/>
      <c r="AS9" s="34"/>
      <c r="AT9" s="33"/>
      <c r="AU9" s="34"/>
      <c r="AV9" s="33"/>
      <c r="AW9" s="34"/>
      <c r="AX9" s="33"/>
      <c r="AY9" s="34"/>
      <c r="AZ9" s="33"/>
      <c r="BA9" s="34"/>
      <c r="BB9" s="33"/>
      <c r="BC9" s="34"/>
      <c r="BD9" s="33"/>
      <c r="BE9" s="34"/>
      <c r="BF9" s="33"/>
      <c r="BG9" s="50"/>
      <c r="BH9" s="50"/>
      <c r="BI9" s="50"/>
      <c r="BJ9" s="50"/>
      <c r="BK9" s="50"/>
      <c r="BL9" s="50"/>
      <c r="BM9" s="34"/>
      <c r="BN9" s="34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75"/>
      <c r="CL9" s="75"/>
      <c r="CM9" s="50"/>
      <c r="CN9" s="50"/>
      <c r="CO9" s="75"/>
      <c r="CP9" s="75"/>
      <c r="CQ9" s="50"/>
      <c r="CR9" s="50"/>
      <c r="CS9" s="50"/>
      <c r="CT9" s="50"/>
      <c r="CU9" s="34"/>
      <c r="CV9" s="34"/>
      <c r="CW9" s="34"/>
      <c r="CX9" s="34"/>
      <c r="CY9" s="34"/>
      <c r="CZ9" s="33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33"/>
      <c r="EC9" s="50"/>
      <c r="ED9" s="50"/>
      <c r="EE9" s="50"/>
      <c r="EF9" s="50"/>
      <c r="EG9" s="50"/>
      <c r="EH9" s="33"/>
      <c r="EI9" s="50"/>
      <c r="EJ9" s="50"/>
      <c r="EK9" s="62"/>
      <c r="EL9" s="34"/>
      <c r="EM9" s="50"/>
      <c r="EN9" s="34"/>
      <c r="EO9" s="50"/>
      <c r="EP9" s="34"/>
      <c r="EQ9" s="50"/>
      <c r="ER9" s="50"/>
      <c r="ES9" s="50"/>
      <c r="ET9" s="34"/>
      <c r="EU9" s="50"/>
      <c r="EV9" s="50"/>
      <c r="EW9" s="50"/>
      <c r="EX9" s="34"/>
      <c r="EY9" s="50"/>
      <c r="EZ9" s="34"/>
      <c r="FA9" s="50"/>
      <c r="FB9" s="34"/>
      <c r="FC9" s="50"/>
      <c r="FD9" s="34"/>
      <c r="FE9" s="50"/>
      <c r="FF9" s="50"/>
      <c r="FG9" s="50"/>
      <c r="FH9" s="34"/>
      <c r="FI9" s="50"/>
      <c r="FJ9" s="34"/>
      <c r="FK9" s="50"/>
      <c r="FL9" s="34"/>
      <c r="FM9" s="50"/>
      <c r="FN9" s="34"/>
      <c r="FO9" s="50"/>
      <c r="FP9" s="34"/>
      <c r="FQ9" s="50"/>
      <c r="FR9" s="34"/>
      <c r="FS9" s="50"/>
      <c r="FT9" s="34"/>
      <c r="FU9" s="50"/>
      <c r="FV9" s="34"/>
      <c r="FW9" s="50"/>
      <c r="FX9" s="34"/>
      <c r="FY9" s="50"/>
      <c r="FZ9" s="50"/>
      <c r="GA9" s="50"/>
      <c r="GB9" s="50"/>
      <c r="GC9" s="50"/>
      <c r="GD9" s="50"/>
      <c r="GE9" s="50"/>
      <c r="GF9" s="34"/>
      <c r="GG9" s="50"/>
      <c r="GH9" s="34"/>
      <c r="GI9" s="50"/>
      <c r="GJ9" s="34"/>
      <c r="GK9" s="50"/>
      <c r="GL9" s="34"/>
      <c r="GM9" s="50"/>
      <c r="GN9" s="34"/>
      <c r="GO9" s="48"/>
      <c r="GP9" s="48"/>
      <c r="GQ9" s="50"/>
      <c r="GR9" s="48"/>
      <c r="GS9" s="50"/>
      <c r="GT9" s="48"/>
      <c r="GU9" s="50"/>
      <c r="GV9" s="34"/>
      <c r="GW9" s="50"/>
      <c r="GX9" s="34"/>
      <c r="GY9" s="50"/>
      <c r="GZ9" s="34"/>
      <c r="HA9" s="50"/>
      <c r="HB9" s="34"/>
      <c r="HC9" s="50"/>
      <c r="HD9" s="48"/>
      <c r="HE9" s="50"/>
      <c r="HF9" s="34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12" ht="12.75">
      <c r="A10" s="46">
        <v>63</v>
      </c>
      <c r="B10" s="47">
        <v>1</v>
      </c>
      <c r="C10" s="109" t="s">
        <v>74</v>
      </c>
      <c r="E10" s="34">
        <v>7761</v>
      </c>
      <c r="F10" s="34">
        <v>49392</v>
      </c>
      <c r="G10" s="34">
        <v>7889</v>
      </c>
      <c r="H10" s="34">
        <v>49304</v>
      </c>
      <c r="I10" s="34">
        <v>7897</v>
      </c>
      <c r="J10" s="34">
        <v>49301</v>
      </c>
      <c r="K10" s="34">
        <v>8038</v>
      </c>
      <c r="L10" s="34">
        <v>49327</v>
      </c>
      <c r="M10" s="34">
        <v>8026</v>
      </c>
      <c r="N10" s="34">
        <v>49287</v>
      </c>
      <c r="O10" s="34">
        <v>8228</v>
      </c>
      <c r="P10" s="34">
        <v>49266</v>
      </c>
      <c r="Q10" s="34">
        <v>8378</v>
      </c>
      <c r="R10" s="34">
        <v>49286</v>
      </c>
      <c r="S10" s="34">
        <v>8383</v>
      </c>
      <c r="T10" s="34">
        <v>49311</v>
      </c>
      <c r="AB10" s="76"/>
      <c r="AD10" s="76"/>
      <c r="AF10" s="76"/>
      <c r="AH10" s="76"/>
      <c r="AJ10" s="76"/>
      <c r="AL10" s="76"/>
      <c r="AN10" s="33"/>
      <c r="AP10" s="33"/>
      <c r="AR10" s="33"/>
      <c r="AT10" s="33"/>
      <c r="AV10" s="33"/>
      <c r="AX10" s="33"/>
      <c r="AZ10" s="33"/>
      <c r="BB10" s="33"/>
      <c r="BD10" s="33"/>
      <c r="BF10" s="33"/>
      <c r="BG10" s="33"/>
      <c r="BH10" s="33"/>
      <c r="BI10" s="33"/>
      <c r="BJ10" s="33"/>
      <c r="BK10" s="33"/>
      <c r="BL10" s="33"/>
      <c r="BM10" s="48"/>
      <c r="BN10" s="48"/>
      <c r="BP10" s="33"/>
      <c r="BR10" s="33"/>
      <c r="BS10" s="33"/>
      <c r="BT10" s="33"/>
      <c r="CZ10" s="33"/>
      <c r="DF10" s="33"/>
      <c r="DH10" s="33"/>
      <c r="DJ10" s="33"/>
      <c r="DL10" s="33"/>
      <c r="DN10" s="33"/>
      <c r="DP10" s="33"/>
      <c r="DR10" s="33"/>
      <c r="DV10" s="33"/>
      <c r="DX10" s="33"/>
      <c r="DZ10" s="33"/>
      <c r="EB10" s="33"/>
      <c r="ED10" s="33"/>
      <c r="EF10" s="33"/>
      <c r="EH10" s="33"/>
      <c r="EJ10" s="33"/>
      <c r="EK10" s="62"/>
      <c r="EP10" s="48"/>
      <c r="GO10" s="48"/>
      <c r="GP10" s="48"/>
      <c r="GR10" s="48"/>
      <c r="GT10" s="48"/>
      <c r="HD10" s="48"/>
    </row>
    <row r="11" spans="1:212" ht="12.75">
      <c r="A11" s="46">
        <v>74</v>
      </c>
      <c r="B11" s="47">
        <v>1</v>
      </c>
      <c r="C11" s="109" t="s">
        <v>85</v>
      </c>
      <c r="E11" s="34">
        <v>977</v>
      </c>
      <c r="F11" s="34">
        <v>6267</v>
      </c>
      <c r="G11" s="34">
        <v>970</v>
      </c>
      <c r="H11" s="34">
        <v>6243</v>
      </c>
      <c r="I11" s="34">
        <v>973</v>
      </c>
      <c r="J11" s="34">
        <v>6232</v>
      </c>
      <c r="K11" s="34">
        <v>980</v>
      </c>
      <c r="L11" s="34">
        <v>6233</v>
      </c>
      <c r="M11" s="34">
        <v>975</v>
      </c>
      <c r="N11" s="34">
        <v>6229</v>
      </c>
      <c r="O11" s="34">
        <v>998</v>
      </c>
      <c r="P11" s="34">
        <v>6223</v>
      </c>
      <c r="Q11" s="34">
        <v>1025</v>
      </c>
      <c r="R11" s="34">
        <v>6244</v>
      </c>
      <c r="S11" s="34">
        <v>1026</v>
      </c>
      <c r="T11" s="34">
        <v>6258</v>
      </c>
      <c r="AB11" s="76"/>
      <c r="AD11" s="76"/>
      <c r="AF11" s="76"/>
      <c r="AH11" s="76"/>
      <c r="AJ11" s="76"/>
      <c r="AL11" s="76"/>
      <c r="AN11" s="33"/>
      <c r="AP11" s="33"/>
      <c r="AR11" s="33"/>
      <c r="AT11" s="33"/>
      <c r="AV11" s="33"/>
      <c r="AX11" s="33"/>
      <c r="AZ11" s="33"/>
      <c r="BB11" s="33"/>
      <c r="BD11" s="33"/>
      <c r="BF11" s="33"/>
      <c r="BG11" s="33"/>
      <c r="BH11" s="33"/>
      <c r="BI11" s="33"/>
      <c r="BJ11" s="33"/>
      <c r="BK11" s="33"/>
      <c r="BL11" s="33"/>
      <c r="BM11" s="48"/>
      <c r="BN11" s="48"/>
      <c r="BP11" s="33"/>
      <c r="BR11" s="33"/>
      <c r="BS11" s="33"/>
      <c r="BT11" s="33"/>
      <c r="CZ11" s="33"/>
      <c r="DF11" s="33"/>
      <c r="DH11" s="33"/>
      <c r="DJ11" s="33"/>
      <c r="DL11" s="33"/>
      <c r="DN11" s="33"/>
      <c r="DP11" s="33"/>
      <c r="DR11" s="33"/>
      <c r="DV11" s="33"/>
      <c r="DX11" s="33"/>
      <c r="DZ11" s="33"/>
      <c r="EB11" s="33"/>
      <c r="ED11" s="33"/>
      <c r="EF11" s="33"/>
      <c r="EH11" s="33"/>
      <c r="EJ11" s="33"/>
      <c r="EK11" s="62"/>
      <c r="EP11" s="48"/>
      <c r="GO11" s="48"/>
      <c r="GP11" s="48"/>
      <c r="GR11" s="48"/>
      <c r="GT11" s="48"/>
      <c r="HD11" s="48"/>
    </row>
    <row r="12" spans="1:212" ht="12.75">
      <c r="A12" s="46">
        <v>81</v>
      </c>
      <c r="B12" s="47">
        <v>1</v>
      </c>
      <c r="C12" s="109" t="s">
        <v>92</v>
      </c>
      <c r="E12" s="34">
        <v>2806</v>
      </c>
      <c r="F12" s="34">
        <v>13435</v>
      </c>
      <c r="G12" s="34">
        <v>2866</v>
      </c>
      <c r="H12" s="34">
        <v>13423</v>
      </c>
      <c r="I12" s="34">
        <v>2869</v>
      </c>
      <c r="J12" s="34">
        <v>13413</v>
      </c>
      <c r="K12" s="34">
        <v>2862</v>
      </c>
      <c r="L12" s="34">
        <v>13377</v>
      </c>
      <c r="M12" s="34">
        <v>2865</v>
      </c>
      <c r="N12" s="34">
        <v>13382</v>
      </c>
      <c r="O12" s="34">
        <v>2909</v>
      </c>
      <c r="P12" s="34">
        <v>13434</v>
      </c>
      <c r="Q12" s="34">
        <v>2967</v>
      </c>
      <c r="R12" s="34">
        <v>13502</v>
      </c>
      <c r="S12" s="34">
        <v>2979</v>
      </c>
      <c r="T12" s="34">
        <v>13541</v>
      </c>
      <c r="AB12" s="76"/>
      <c r="AD12" s="76"/>
      <c r="AF12" s="76"/>
      <c r="AH12" s="76"/>
      <c r="AJ12" s="76"/>
      <c r="AL12" s="76"/>
      <c r="AN12" s="33"/>
      <c r="AP12" s="33"/>
      <c r="AR12" s="33"/>
      <c r="AT12" s="33"/>
      <c r="AV12" s="33"/>
      <c r="AX12" s="33"/>
      <c r="AZ12" s="33"/>
      <c r="BB12" s="33"/>
      <c r="BD12" s="33"/>
      <c r="BF12" s="33"/>
      <c r="BG12" s="33"/>
      <c r="BH12" s="33"/>
      <c r="BI12" s="33"/>
      <c r="BJ12" s="33"/>
      <c r="BK12" s="33"/>
      <c r="BL12" s="33"/>
      <c r="BM12" s="48"/>
      <c r="BN12" s="48"/>
      <c r="BP12" s="33"/>
      <c r="BR12" s="33"/>
      <c r="BS12" s="33"/>
      <c r="BT12" s="33"/>
      <c r="CZ12" s="33"/>
      <c r="DF12" s="33"/>
      <c r="DH12" s="33"/>
      <c r="DJ12" s="33"/>
      <c r="DL12" s="33"/>
      <c r="DN12" s="33"/>
      <c r="DP12" s="33"/>
      <c r="DR12" s="33"/>
      <c r="DV12" s="33"/>
      <c r="DX12" s="33"/>
      <c r="DZ12" s="33"/>
      <c r="EB12" s="33"/>
      <c r="ED12" s="33"/>
      <c r="EF12" s="33"/>
      <c r="EH12" s="33"/>
      <c r="EJ12" s="33"/>
      <c r="EK12" s="62"/>
      <c r="EP12" s="48"/>
      <c r="GO12" s="48"/>
      <c r="GP12" s="48"/>
      <c r="GR12" s="48"/>
      <c r="GT12" s="48"/>
      <c r="HD12" s="48"/>
    </row>
    <row r="13" spans="1:212" ht="12.75">
      <c r="A13" s="46">
        <v>82</v>
      </c>
      <c r="B13" s="47">
        <v>1</v>
      </c>
      <c r="C13" s="109" t="s">
        <v>93</v>
      </c>
      <c r="E13" s="34">
        <v>8895</v>
      </c>
      <c r="F13" s="34">
        <v>46481</v>
      </c>
      <c r="G13" s="34">
        <v>9002</v>
      </c>
      <c r="H13" s="34">
        <v>46494</v>
      </c>
      <c r="I13" s="34">
        <v>9000</v>
      </c>
      <c r="J13" s="34">
        <v>46455</v>
      </c>
      <c r="K13" s="34">
        <v>9039</v>
      </c>
      <c r="L13" s="34">
        <v>46484</v>
      </c>
      <c r="M13" s="34">
        <v>9048</v>
      </c>
      <c r="N13" s="34">
        <v>46459</v>
      </c>
      <c r="O13" s="34">
        <v>9144</v>
      </c>
      <c r="P13" s="34">
        <v>46514</v>
      </c>
      <c r="Q13" s="34">
        <v>9331</v>
      </c>
      <c r="R13" s="34">
        <v>46591</v>
      </c>
      <c r="S13" s="34">
        <v>9365</v>
      </c>
      <c r="T13" s="34">
        <v>46661</v>
      </c>
      <c r="AB13" s="76"/>
      <c r="AD13" s="76"/>
      <c r="AF13" s="76"/>
      <c r="AH13" s="76"/>
      <c r="AJ13" s="76"/>
      <c r="AL13" s="76"/>
      <c r="AN13" s="33"/>
      <c r="AP13" s="33"/>
      <c r="AR13" s="33"/>
      <c r="AT13" s="33"/>
      <c r="AV13" s="33"/>
      <c r="AX13" s="33"/>
      <c r="AZ13" s="33"/>
      <c r="BB13" s="33"/>
      <c r="BD13" s="33"/>
      <c r="BF13" s="33"/>
      <c r="BG13" s="33"/>
      <c r="BH13" s="33"/>
      <c r="BI13" s="33"/>
      <c r="BJ13" s="33"/>
      <c r="BK13" s="33"/>
      <c r="BL13" s="33"/>
      <c r="BM13" s="48"/>
      <c r="BN13" s="48"/>
      <c r="BP13" s="33"/>
      <c r="BR13" s="33"/>
      <c r="BS13" s="33"/>
      <c r="BT13" s="33"/>
      <c r="CZ13" s="33"/>
      <c r="DF13" s="33"/>
      <c r="DH13" s="33"/>
      <c r="DJ13" s="33"/>
      <c r="DL13" s="33"/>
      <c r="DN13" s="33"/>
      <c r="DP13" s="33"/>
      <c r="DR13" s="33"/>
      <c r="DV13" s="33"/>
      <c r="DX13" s="33"/>
      <c r="DZ13" s="33"/>
      <c r="EB13" s="33"/>
      <c r="ED13" s="33"/>
      <c r="EF13" s="33"/>
      <c r="EH13" s="33"/>
      <c r="EJ13" s="33"/>
      <c r="EK13" s="62"/>
      <c r="EP13" s="48"/>
      <c r="GO13" s="48"/>
      <c r="GP13" s="48"/>
      <c r="GR13" s="48"/>
      <c r="GT13" s="48"/>
      <c r="HD13" s="48"/>
    </row>
    <row r="14" spans="1:212" ht="12.75">
      <c r="A14" s="46">
        <v>84</v>
      </c>
      <c r="B14" s="47">
        <v>1</v>
      </c>
      <c r="C14" s="109" t="s">
        <v>99</v>
      </c>
      <c r="E14" s="34">
        <v>7387</v>
      </c>
      <c r="F14" s="34">
        <v>37025</v>
      </c>
      <c r="G14" s="34">
        <v>7473</v>
      </c>
      <c r="H14" s="34">
        <v>36706</v>
      </c>
      <c r="I14" s="34">
        <v>7475</v>
      </c>
      <c r="J14" s="34">
        <v>36655</v>
      </c>
      <c r="K14" s="34">
        <v>7478</v>
      </c>
      <c r="L14" s="34">
        <v>36382</v>
      </c>
      <c r="M14" s="34">
        <v>7483</v>
      </c>
      <c r="N14" s="34">
        <v>36317</v>
      </c>
      <c r="O14" s="34">
        <v>7563</v>
      </c>
      <c r="P14" s="34">
        <v>36215</v>
      </c>
      <c r="Q14" s="34">
        <v>7723</v>
      </c>
      <c r="R14" s="34">
        <v>35954</v>
      </c>
      <c r="S14" s="34">
        <v>7755</v>
      </c>
      <c r="T14" s="34">
        <v>35839</v>
      </c>
      <c r="AB14" s="76"/>
      <c r="AD14" s="76"/>
      <c r="AF14" s="76"/>
      <c r="AH14" s="76"/>
      <c r="AJ14" s="76"/>
      <c r="AL14" s="76"/>
      <c r="AN14" s="33"/>
      <c r="AP14" s="33"/>
      <c r="AR14" s="33"/>
      <c r="AT14" s="33"/>
      <c r="AV14" s="33"/>
      <c r="AX14" s="33"/>
      <c r="AZ14" s="33"/>
      <c r="BB14" s="33"/>
      <c r="BD14" s="33"/>
      <c r="BF14" s="33"/>
      <c r="BG14" s="33"/>
      <c r="BH14" s="33"/>
      <c r="BI14" s="33"/>
      <c r="BJ14" s="33"/>
      <c r="BK14" s="33"/>
      <c r="BL14" s="33"/>
      <c r="BM14" s="48"/>
      <c r="BN14" s="48"/>
      <c r="BP14" s="33"/>
      <c r="BR14" s="33"/>
      <c r="BS14" s="33"/>
      <c r="BT14" s="33"/>
      <c r="CZ14" s="33"/>
      <c r="DF14" s="33"/>
      <c r="DH14" s="33"/>
      <c r="DJ14" s="33"/>
      <c r="DL14" s="33"/>
      <c r="DN14" s="33"/>
      <c r="DP14" s="33"/>
      <c r="DR14" s="33"/>
      <c r="DV14" s="33"/>
      <c r="DX14" s="33"/>
      <c r="DZ14" s="33"/>
      <c r="EB14" s="33"/>
      <c r="ED14" s="33"/>
      <c r="EF14" s="33"/>
      <c r="EH14" s="33"/>
      <c r="EJ14" s="33"/>
      <c r="EK14" s="62"/>
      <c r="EP14" s="48"/>
      <c r="GO14" s="48"/>
      <c r="GP14" s="48"/>
      <c r="GR14" s="48"/>
      <c r="GT14" s="48"/>
      <c r="HD14" s="48"/>
    </row>
    <row r="15" spans="1:238" s="95" customFormat="1" ht="12.75">
      <c r="A15" s="93"/>
      <c r="B15" s="94"/>
      <c r="C15" s="110" t="s">
        <v>104</v>
      </c>
      <c r="E15" s="96">
        <f aca="true" t="shared" si="0" ref="E15:T15">SUM(E7:E14)</f>
        <v>35478</v>
      </c>
      <c r="F15" s="96">
        <f t="shared" si="0"/>
        <v>194235</v>
      </c>
      <c r="G15" s="96">
        <f t="shared" si="0"/>
        <v>35985</v>
      </c>
      <c r="H15" s="96">
        <f t="shared" si="0"/>
        <v>193943</v>
      </c>
      <c r="I15" s="96">
        <f t="shared" si="0"/>
        <v>36000</v>
      </c>
      <c r="J15" s="96">
        <f t="shared" si="0"/>
        <v>193846</v>
      </c>
      <c r="K15" s="96">
        <f t="shared" si="0"/>
        <v>36238</v>
      </c>
      <c r="L15" s="96">
        <f t="shared" si="0"/>
        <v>193533</v>
      </c>
      <c r="M15" s="96">
        <f t="shared" si="0"/>
        <v>36251</v>
      </c>
      <c r="N15" s="96">
        <f t="shared" si="0"/>
        <v>193383</v>
      </c>
      <c r="O15" s="96">
        <f t="shared" si="0"/>
        <v>36784</v>
      </c>
      <c r="P15" s="96">
        <f t="shared" si="0"/>
        <v>193296</v>
      </c>
      <c r="Q15" s="96">
        <f t="shared" si="0"/>
        <v>37524</v>
      </c>
      <c r="R15" s="96">
        <f t="shared" si="0"/>
        <v>193317</v>
      </c>
      <c r="S15" s="96">
        <f t="shared" si="0"/>
        <v>37642</v>
      </c>
      <c r="T15" s="96">
        <f t="shared" si="0"/>
        <v>193439</v>
      </c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103"/>
      <c r="EL15" s="104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</row>
    <row r="16" spans="1:212" ht="12.75">
      <c r="A16" s="46">
        <v>3</v>
      </c>
      <c r="B16" s="47">
        <v>2</v>
      </c>
      <c r="C16" s="109" t="s">
        <v>4</v>
      </c>
      <c r="E16" s="34">
        <v>1139</v>
      </c>
      <c r="F16" s="34">
        <v>4009</v>
      </c>
      <c r="G16" s="34">
        <v>1152</v>
      </c>
      <c r="H16" s="34">
        <v>4012</v>
      </c>
      <c r="I16" s="34">
        <v>1162</v>
      </c>
      <c r="J16" s="34">
        <v>4029</v>
      </c>
      <c r="K16" s="34">
        <v>1164</v>
      </c>
      <c r="L16" s="34">
        <v>4029</v>
      </c>
      <c r="M16" s="34">
        <v>1163</v>
      </c>
      <c r="N16" s="34">
        <v>4032</v>
      </c>
      <c r="O16" s="34">
        <v>1166</v>
      </c>
      <c r="P16" s="34">
        <v>4020</v>
      </c>
      <c r="Q16" s="34">
        <v>1181</v>
      </c>
      <c r="R16" s="34">
        <v>4029</v>
      </c>
      <c r="S16" s="34">
        <v>1184</v>
      </c>
      <c r="T16" s="34">
        <v>4014</v>
      </c>
      <c r="AB16" s="33"/>
      <c r="AD16" s="33"/>
      <c r="AF16" s="33"/>
      <c r="AH16" s="33"/>
      <c r="AJ16" s="33"/>
      <c r="AL16" s="33"/>
      <c r="AN16" s="33"/>
      <c r="AP16" s="33"/>
      <c r="AR16" s="33"/>
      <c r="AT16" s="33"/>
      <c r="AV16" s="33"/>
      <c r="AX16" s="33"/>
      <c r="AZ16" s="33"/>
      <c r="BB16" s="33"/>
      <c r="BD16" s="33"/>
      <c r="BF16" s="33"/>
      <c r="BG16" s="33"/>
      <c r="BH16" s="33"/>
      <c r="BI16" s="33"/>
      <c r="BJ16" s="33"/>
      <c r="BK16" s="33"/>
      <c r="BL16" s="33"/>
      <c r="BM16" s="33"/>
      <c r="BN16" s="33"/>
      <c r="BP16" s="33"/>
      <c r="BR16" s="33"/>
      <c r="BS16" s="33"/>
      <c r="BT16" s="33"/>
      <c r="CZ16" s="33"/>
      <c r="DF16" s="33"/>
      <c r="DH16" s="33"/>
      <c r="DJ16" s="33"/>
      <c r="DL16" s="33"/>
      <c r="DN16" s="33"/>
      <c r="DP16" s="33"/>
      <c r="DR16" s="33"/>
      <c r="DV16" s="33"/>
      <c r="DX16" s="33"/>
      <c r="DZ16" s="33"/>
      <c r="EB16" s="33"/>
      <c r="ED16" s="33"/>
      <c r="EF16" s="33"/>
      <c r="EH16" s="33"/>
      <c r="EJ16" s="33"/>
      <c r="EK16" s="62"/>
      <c r="EP16" s="48"/>
      <c r="GO16" s="48"/>
      <c r="GP16" s="48"/>
      <c r="GR16" s="48"/>
      <c r="GT16" s="48"/>
      <c r="HD16" s="48"/>
    </row>
    <row r="17" spans="1:212" ht="12.75">
      <c r="A17" s="46">
        <v>11</v>
      </c>
      <c r="B17" s="47">
        <v>2</v>
      </c>
      <c r="C17" s="109" t="s">
        <v>18</v>
      </c>
      <c r="E17" s="34">
        <v>1498</v>
      </c>
      <c r="F17" s="34">
        <v>6894</v>
      </c>
      <c r="G17" s="34">
        <v>1544</v>
      </c>
      <c r="H17" s="34">
        <v>6865</v>
      </c>
      <c r="I17" s="34">
        <v>1545</v>
      </c>
      <c r="J17" s="34">
        <v>6869</v>
      </c>
      <c r="K17" s="34">
        <v>1550</v>
      </c>
      <c r="L17" s="34">
        <v>6862</v>
      </c>
      <c r="M17" s="34">
        <v>1558</v>
      </c>
      <c r="N17" s="34">
        <v>6861</v>
      </c>
      <c r="O17" s="34">
        <v>1574</v>
      </c>
      <c r="P17" s="34">
        <v>6860</v>
      </c>
      <c r="Q17" s="34">
        <v>1602</v>
      </c>
      <c r="R17" s="34">
        <v>6871</v>
      </c>
      <c r="S17" s="34">
        <v>1617</v>
      </c>
      <c r="T17" s="34">
        <v>6886</v>
      </c>
      <c r="AB17" s="33"/>
      <c r="AD17" s="33"/>
      <c r="AF17" s="33"/>
      <c r="AH17" s="33"/>
      <c r="AJ17" s="33"/>
      <c r="AL17" s="33"/>
      <c r="AN17" s="33"/>
      <c r="AP17" s="33"/>
      <c r="AR17" s="33"/>
      <c r="AT17" s="33"/>
      <c r="AV17" s="33"/>
      <c r="AX17" s="33"/>
      <c r="AZ17" s="33"/>
      <c r="BB17" s="33"/>
      <c r="BD17" s="33"/>
      <c r="BF17" s="33"/>
      <c r="BG17" s="33"/>
      <c r="BH17" s="33"/>
      <c r="BI17" s="33"/>
      <c r="BJ17" s="33"/>
      <c r="BK17" s="33"/>
      <c r="BL17" s="33"/>
      <c r="BM17" s="33"/>
      <c r="BN17" s="33"/>
      <c r="BP17" s="33"/>
      <c r="BR17" s="33"/>
      <c r="BS17" s="33"/>
      <c r="BT17" s="33"/>
      <c r="CZ17" s="33"/>
      <c r="DF17" s="33"/>
      <c r="DH17" s="33"/>
      <c r="DJ17" s="33"/>
      <c r="DL17" s="33"/>
      <c r="DN17" s="33"/>
      <c r="DP17" s="33"/>
      <c r="DR17" s="33"/>
      <c r="DV17" s="33"/>
      <c r="DX17" s="33"/>
      <c r="DZ17" s="33"/>
      <c r="EB17" s="33"/>
      <c r="ED17" s="33"/>
      <c r="EF17" s="33"/>
      <c r="EH17" s="33"/>
      <c r="EJ17" s="33"/>
      <c r="EK17" s="62"/>
      <c r="EP17" s="48"/>
      <c r="GO17" s="48"/>
      <c r="GP17" s="48"/>
      <c r="GR17" s="48"/>
      <c r="GT17" s="48"/>
      <c r="HD17" s="48"/>
    </row>
    <row r="18" spans="1:212" ht="12.75">
      <c r="A18" s="46">
        <v>12</v>
      </c>
      <c r="B18" s="47">
        <v>2</v>
      </c>
      <c r="C18" s="109" t="s">
        <v>19</v>
      </c>
      <c r="D18" s="34" t="s">
        <v>20</v>
      </c>
      <c r="E18" s="34">
        <v>474</v>
      </c>
      <c r="F18" s="34">
        <v>1797</v>
      </c>
      <c r="G18" s="34">
        <v>473</v>
      </c>
      <c r="H18" s="34">
        <v>1779</v>
      </c>
      <c r="I18" s="34">
        <v>476</v>
      </c>
      <c r="J18" s="34">
        <v>1780</v>
      </c>
      <c r="K18" s="34">
        <v>479</v>
      </c>
      <c r="L18" s="34">
        <v>1775</v>
      </c>
      <c r="M18" s="34">
        <v>480</v>
      </c>
      <c r="N18" s="34">
        <v>1772</v>
      </c>
      <c r="O18" s="34">
        <v>494</v>
      </c>
      <c r="P18" s="34">
        <v>1783</v>
      </c>
      <c r="Q18" s="34">
        <v>502</v>
      </c>
      <c r="R18" s="34">
        <v>1810</v>
      </c>
      <c r="S18" s="34">
        <v>502</v>
      </c>
      <c r="T18" s="34">
        <v>1810</v>
      </c>
      <c r="AB18" s="33"/>
      <c r="AD18" s="33"/>
      <c r="AF18" s="33"/>
      <c r="AH18" s="33"/>
      <c r="AJ18" s="33"/>
      <c r="AL18" s="33"/>
      <c r="AN18" s="33"/>
      <c r="AP18" s="33"/>
      <c r="AR18" s="33"/>
      <c r="AT18" s="33"/>
      <c r="AV18" s="33"/>
      <c r="AX18" s="33"/>
      <c r="AZ18" s="33"/>
      <c r="BB18" s="33"/>
      <c r="BD18" s="33"/>
      <c r="BF18" s="33"/>
      <c r="BG18" s="33"/>
      <c r="BH18" s="33"/>
      <c r="BI18" s="33"/>
      <c r="BJ18" s="33"/>
      <c r="BK18" s="33"/>
      <c r="BL18" s="33"/>
      <c r="BM18" s="33"/>
      <c r="BN18" s="33"/>
      <c r="BP18" s="33"/>
      <c r="BR18" s="33"/>
      <c r="BS18" s="33"/>
      <c r="BT18" s="33"/>
      <c r="CZ18" s="33"/>
      <c r="DF18" s="33"/>
      <c r="DH18" s="33"/>
      <c r="DJ18" s="33"/>
      <c r="DL18" s="33"/>
      <c r="DN18" s="33"/>
      <c r="DP18" s="33"/>
      <c r="DR18" s="33"/>
      <c r="DV18" s="33"/>
      <c r="DX18" s="33"/>
      <c r="DZ18" s="33"/>
      <c r="EB18" s="33"/>
      <c r="ED18" s="33"/>
      <c r="EF18" s="33"/>
      <c r="EH18" s="33"/>
      <c r="EJ18" s="33"/>
      <c r="EK18" s="62"/>
      <c r="EP18" s="48"/>
      <c r="GO18" s="48"/>
      <c r="GP18" s="48"/>
      <c r="GR18" s="48"/>
      <c r="GT18" s="48"/>
      <c r="HD18" s="48"/>
    </row>
    <row r="19" spans="1:212" ht="12.75">
      <c r="A19" s="46">
        <v>13</v>
      </c>
      <c r="B19" s="47">
        <v>2</v>
      </c>
      <c r="C19" s="109" t="s">
        <v>21</v>
      </c>
      <c r="E19" s="34">
        <v>1498</v>
      </c>
      <c r="F19" s="34">
        <v>5467</v>
      </c>
      <c r="G19" s="34">
        <v>1532</v>
      </c>
      <c r="H19" s="34">
        <v>5444</v>
      </c>
      <c r="I19" s="34">
        <v>1526</v>
      </c>
      <c r="J19" s="34">
        <v>5436</v>
      </c>
      <c r="K19" s="34">
        <v>1552</v>
      </c>
      <c r="L19" s="34">
        <v>5395</v>
      </c>
      <c r="M19" s="34">
        <v>1557</v>
      </c>
      <c r="N19" s="34">
        <v>5392</v>
      </c>
      <c r="O19" s="34">
        <v>1588</v>
      </c>
      <c r="P19" s="34">
        <v>5407</v>
      </c>
      <c r="Q19" s="34">
        <v>1603</v>
      </c>
      <c r="R19" s="34">
        <v>5437</v>
      </c>
      <c r="S19" s="34">
        <v>1606</v>
      </c>
      <c r="T19" s="34">
        <v>5439</v>
      </c>
      <c r="AB19" s="33"/>
      <c r="AD19" s="33"/>
      <c r="AF19" s="33"/>
      <c r="AH19" s="33"/>
      <c r="AJ19" s="33"/>
      <c r="AL19" s="33"/>
      <c r="AN19" s="33"/>
      <c r="AP19" s="33"/>
      <c r="AR19" s="33"/>
      <c r="AT19" s="33"/>
      <c r="AV19" s="33"/>
      <c r="AX19" s="33"/>
      <c r="AZ19" s="33"/>
      <c r="BB19" s="33"/>
      <c r="BD19" s="33"/>
      <c r="BF19" s="33"/>
      <c r="BG19" s="33"/>
      <c r="BH19" s="33"/>
      <c r="BI19" s="33"/>
      <c r="BJ19" s="33"/>
      <c r="BK19" s="33"/>
      <c r="BL19" s="33"/>
      <c r="BM19" s="33"/>
      <c r="BN19" s="33"/>
      <c r="BP19" s="33"/>
      <c r="BR19" s="33"/>
      <c r="BS19" s="33"/>
      <c r="BT19" s="33"/>
      <c r="CZ19" s="33"/>
      <c r="DF19" s="33"/>
      <c r="DH19" s="33"/>
      <c r="DJ19" s="33"/>
      <c r="DL19" s="33"/>
      <c r="DN19" s="33"/>
      <c r="DP19" s="33"/>
      <c r="DR19" s="33"/>
      <c r="DV19" s="33"/>
      <c r="DX19" s="33"/>
      <c r="DZ19" s="33"/>
      <c r="EB19" s="33"/>
      <c r="ED19" s="33"/>
      <c r="EF19" s="33"/>
      <c r="EH19" s="33"/>
      <c r="EJ19" s="33"/>
      <c r="EK19" s="62"/>
      <c r="EP19" s="48"/>
      <c r="GO19" s="48"/>
      <c r="GP19" s="48"/>
      <c r="GR19" s="48"/>
      <c r="GT19" s="48"/>
      <c r="HD19" s="48"/>
    </row>
    <row r="20" spans="1:212" ht="12.75">
      <c r="A20" s="46">
        <v>14</v>
      </c>
      <c r="B20" s="47">
        <v>2</v>
      </c>
      <c r="C20" s="109" t="s">
        <v>22</v>
      </c>
      <c r="D20" s="34" t="s">
        <v>23</v>
      </c>
      <c r="E20" s="34">
        <v>413</v>
      </c>
      <c r="F20" s="34">
        <v>1699</v>
      </c>
      <c r="G20" s="34">
        <v>423</v>
      </c>
      <c r="H20" s="34">
        <v>1719</v>
      </c>
      <c r="I20" s="34">
        <v>423</v>
      </c>
      <c r="J20" s="34">
        <v>1716</v>
      </c>
      <c r="K20" s="34">
        <v>427</v>
      </c>
      <c r="L20" s="34">
        <v>1728</v>
      </c>
      <c r="M20" s="34">
        <v>426</v>
      </c>
      <c r="N20" s="34">
        <v>1726</v>
      </c>
      <c r="O20" s="34">
        <v>427</v>
      </c>
      <c r="P20" s="34">
        <v>1731</v>
      </c>
      <c r="Q20" s="34">
        <v>424</v>
      </c>
      <c r="R20" s="34">
        <v>1727</v>
      </c>
      <c r="S20" s="34">
        <v>426</v>
      </c>
      <c r="T20" s="34">
        <v>1719</v>
      </c>
      <c r="AB20" s="33"/>
      <c r="AD20" s="33"/>
      <c r="AF20" s="33"/>
      <c r="AH20" s="33"/>
      <c r="AJ20" s="33"/>
      <c r="AL20" s="33"/>
      <c r="AN20" s="33"/>
      <c r="AP20" s="33"/>
      <c r="AR20" s="33"/>
      <c r="AT20" s="33"/>
      <c r="AV20" s="33"/>
      <c r="AX20" s="33"/>
      <c r="AZ20" s="33"/>
      <c r="BB20" s="33"/>
      <c r="BD20" s="33"/>
      <c r="BF20" s="33"/>
      <c r="BG20" s="33"/>
      <c r="BH20" s="33"/>
      <c r="BI20" s="33"/>
      <c r="BJ20" s="33"/>
      <c r="BK20" s="33"/>
      <c r="BL20" s="33"/>
      <c r="BM20" s="33"/>
      <c r="BN20" s="33"/>
      <c r="BP20" s="33"/>
      <c r="BR20" s="33"/>
      <c r="BS20" s="33"/>
      <c r="BT20" s="33"/>
      <c r="CZ20" s="33"/>
      <c r="DF20" s="33"/>
      <c r="DH20" s="33"/>
      <c r="DJ20" s="33"/>
      <c r="DL20" s="33"/>
      <c r="DN20" s="33"/>
      <c r="DP20" s="33"/>
      <c r="DR20" s="33"/>
      <c r="DV20" s="33"/>
      <c r="DX20" s="33"/>
      <c r="DZ20" s="33"/>
      <c r="EB20" s="33"/>
      <c r="ED20" s="33"/>
      <c r="EF20" s="33"/>
      <c r="EH20" s="33"/>
      <c r="EJ20" s="33"/>
      <c r="EK20" s="62"/>
      <c r="EP20" s="48"/>
      <c r="GO20" s="48"/>
      <c r="GP20" s="48"/>
      <c r="GR20" s="48"/>
      <c r="GT20" s="48"/>
      <c r="HD20" s="48"/>
    </row>
    <row r="21" spans="1:212" ht="12.75">
      <c r="A21" s="46">
        <v>30</v>
      </c>
      <c r="B21" s="47">
        <v>2</v>
      </c>
      <c r="C21" s="109" t="s">
        <v>43</v>
      </c>
      <c r="D21" s="34" t="s">
        <v>20</v>
      </c>
      <c r="E21" s="34">
        <v>590</v>
      </c>
      <c r="F21" s="34">
        <v>1736</v>
      </c>
      <c r="G21" s="34">
        <v>596</v>
      </c>
      <c r="H21" s="34">
        <v>1742</v>
      </c>
      <c r="I21" s="34">
        <v>596</v>
      </c>
      <c r="J21" s="34">
        <v>1735</v>
      </c>
      <c r="K21" s="34">
        <v>588</v>
      </c>
      <c r="L21" s="34">
        <v>1718</v>
      </c>
      <c r="M21" s="34">
        <v>584</v>
      </c>
      <c r="N21" s="34">
        <v>1711</v>
      </c>
      <c r="O21" s="34">
        <v>591</v>
      </c>
      <c r="P21" s="34">
        <v>1714</v>
      </c>
      <c r="Q21" s="34">
        <v>604</v>
      </c>
      <c r="R21" s="34">
        <v>1728</v>
      </c>
      <c r="S21" s="34">
        <v>602</v>
      </c>
      <c r="T21" s="34">
        <v>1725</v>
      </c>
      <c r="AB21" s="33"/>
      <c r="AD21" s="33"/>
      <c r="AF21" s="33"/>
      <c r="AH21" s="33"/>
      <c r="AJ21" s="33"/>
      <c r="AL21" s="33"/>
      <c r="AN21" s="33"/>
      <c r="AP21" s="33"/>
      <c r="AR21" s="33"/>
      <c r="AT21" s="33"/>
      <c r="AV21" s="33"/>
      <c r="AX21" s="33"/>
      <c r="AZ21" s="33"/>
      <c r="BB21" s="33"/>
      <c r="BD21" s="33"/>
      <c r="BF21" s="33"/>
      <c r="BG21" s="33"/>
      <c r="BH21" s="33"/>
      <c r="BI21" s="33"/>
      <c r="BJ21" s="33"/>
      <c r="BK21" s="33"/>
      <c r="BL21" s="33"/>
      <c r="BM21" s="33"/>
      <c r="BN21" s="33"/>
      <c r="BP21" s="33"/>
      <c r="BR21" s="33"/>
      <c r="BS21" s="33"/>
      <c r="BT21" s="33"/>
      <c r="CZ21" s="33"/>
      <c r="DF21" s="33"/>
      <c r="DH21" s="33"/>
      <c r="DJ21" s="33"/>
      <c r="DL21" s="33"/>
      <c r="DN21" s="33"/>
      <c r="DP21" s="33"/>
      <c r="DR21" s="33"/>
      <c r="DV21" s="33"/>
      <c r="DX21" s="33"/>
      <c r="DZ21" s="33"/>
      <c r="EB21" s="33"/>
      <c r="ED21" s="33"/>
      <c r="EF21" s="33"/>
      <c r="EH21" s="33"/>
      <c r="EJ21" s="33"/>
      <c r="EK21" s="62"/>
      <c r="EP21" s="48"/>
      <c r="GO21" s="48"/>
      <c r="GP21" s="48"/>
      <c r="GR21" s="48"/>
      <c r="GT21" s="48"/>
      <c r="HD21" s="48"/>
    </row>
    <row r="22" spans="1:212" ht="12.75">
      <c r="A22" s="46">
        <v>34</v>
      </c>
      <c r="B22" s="47">
        <v>2</v>
      </c>
      <c r="C22" s="109" t="s">
        <v>47</v>
      </c>
      <c r="E22" s="34">
        <v>548</v>
      </c>
      <c r="F22" s="34">
        <v>2291</v>
      </c>
      <c r="G22" s="34">
        <v>546</v>
      </c>
      <c r="H22" s="34">
        <v>2287</v>
      </c>
      <c r="I22" s="34">
        <v>545</v>
      </c>
      <c r="J22" s="34">
        <v>2285</v>
      </c>
      <c r="K22" s="34">
        <v>541</v>
      </c>
      <c r="L22" s="34">
        <v>2262</v>
      </c>
      <c r="M22" s="34">
        <v>541</v>
      </c>
      <c r="N22" s="34">
        <v>2261</v>
      </c>
      <c r="O22" s="34">
        <v>560</v>
      </c>
      <c r="P22" s="34">
        <v>2259</v>
      </c>
      <c r="Q22" s="34">
        <v>578</v>
      </c>
      <c r="R22" s="34">
        <v>2271</v>
      </c>
      <c r="S22" s="34">
        <v>589</v>
      </c>
      <c r="T22" s="34">
        <v>2276</v>
      </c>
      <c r="AB22" s="33"/>
      <c r="AD22" s="33"/>
      <c r="AF22" s="33"/>
      <c r="AH22" s="33"/>
      <c r="AJ22" s="33"/>
      <c r="AL22" s="33"/>
      <c r="AN22" s="33"/>
      <c r="AP22" s="33"/>
      <c r="AR22" s="33"/>
      <c r="AT22" s="33"/>
      <c r="AV22" s="33"/>
      <c r="AX22" s="33"/>
      <c r="AZ22" s="33"/>
      <c r="BB22" s="33"/>
      <c r="BD22" s="33"/>
      <c r="BF22" s="33"/>
      <c r="BG22" s="33"/>
      <c r="BH22" s="33"/>
      <c r="BI22" s="33"/>
      <c r="BJ22" s="33"/>
      <c r="BK22" s="33"/>
      <c r="BL22" s="33"/>
      <c r="BM22" s="33"/>
      <c r="BN22" s="33"/>
      <c r="BP22" s="33"/>
      <c r="BR22" s="33"/>
      <c r="BS22" s="33"/>
      <c r="BT22" s="33"/>
      <c r="CZ22" s="33"/>
      <c r="DF22" s="33"/>
      <c r="DH22" s="33"/>
      <c r="DJ22" s="33"/>
      <c r="DL22" s="33"/>
      <c r="DN22" s="33"/>
      <c r="DP22" s="33"/>
      <c r="DR22" s="33"/>
      <c r="DV22" s="33"/>
      <c r="DX22" s="33"/>
      <c r="DZ22" s="33"/>
      <c r="EB22" s="33"/>
      <c r="ED22" s="33"/>
      <c r="EF22" s="33"/>
      <c r="EH22" s="33"/>
      <c r="EJ22" s="33"/>
      <c r="EK22" s="62"/>
      <c r="EP22" s="48"/>
      <c r="GO22" s="48"/>
      <c r="GP22" s="48"/>
      <c r="GR22" s="48"/>
      <c r="GT22" s="48"/>
      <c r="HD22" s="48"/>
    </row>
    <row r="23" spans="1:212" ht="12.75">
      <c r="A23" s="46">
        <v>38</v>
      </c>
      <c r="B23" s="47">
        <v>2</v>
      </c>
      <c r="C23" s="109" t="s">
        <v>51</v>
      </c>
      <c r="E23" s="34">
        <v>1550</v>
      </c>
      <c r="F23" s="34">
        <v>5639</v>
      </c>
      <c r="G23" s="34">
        <v>1566</v>
      </c>
      <c r="H23" s="34">
        <v>5624</v>
      </c>
      <c r="I23" s="34">
        <v>1563</v>
      </c>
      <c r="J23" s="34">
        <v>5627</v>
      </c>
      <c r="K23" s="34">
        <v>1567</v>
      </c>
      <c r="L23" s="34">
        <v>5648</v>
      </c>
      <c r="M23" s="34">
        <v>1586</v>
      </c>
      <c r="N23" s="34">
        <v>5664</v>
      </c>
      <c r="O23" s="34">
        <v>1643</v>
      </c>
      <c r="P23" s="34">
        <v>5683</v>
      </c>
      <c r="Q23" s="34">
        <v>1662</v>
      </c>
      <c r="R23" s="34">
        <v>5705</v>
      </c>
      <c r="S23" s="34">
        <v>1660</v>
      </c>
      <c r="T23" s="34">
        <v>5727</v>
      </c>
      <c r="AB23" s="33"/>
      <c r="AD23" s="33"/>
      <c r="AF23" s="33"/>
      <c r="AH23" s="33"/>
      <c r="AJ23" s="33"/>
      <c r="AL23" s="33"/>
      <c r="AN23" s="33"/>
      <c r="AP23" s="33"/>
      <c r="AR23" s="33"/>
      <c r="AT23" s="33"/>
      <c r="AV23" s="33"/>
      <c r="AX23" s="33"/>
      <c r="AZ23" s="33"/>
      <c r="BB23" s="33"/>
      <c r="BD23" s="33"/>
      <c r="BF23" s="33"/>
      <c r="BG23" s="33"/>
      <c r="BH23" s="33"/>
      <c r="BI23" s="33"/>
      <c r="BJ23" s="33"/>
      <c r="BK23" s="33"/>
      <c r="BL23" s="33"/>
      <c r="BM23" s="33"/>
      <c r="BN23" s="33"/>
      <c r="BP23" s="33"/>
      <c r="BR23" s="33"/>
      <c r="BS23" s="33"/>
      <c r="BT23" s="33"/>
      <c r="CZ23" s="33"/>
      <c r="DF23" s="33"/>
      <c r="DH23" s="33"/>
      <c r="DJ23" s="33"/>
      <c r="DL23" s="33"/>
      <c r="DN23" s="33"/>
      <c r="DP23" s="33"/>
      <c r="DR23" s="33"/>
      <c r="DV23" s="33"/>
      <c r="DX23" s="33"/>
      <c r="DZ23" s="33"/>
      <c r="EB23" s="33"/>
      <c r="ED23" s="33"/>
      <c r="EF23" s="33"/>
      <c r="EH23" s="33"/>
      <c r="EJ23" s="33"/>
      <c r="EK23" s="62"/>
      <c r="EP23" s="48"/>
      <c r="GO23" s="48"/>
      <c r="GP23" s="48"/>
      <c r="GR23" s="48"/>
      <c r="GT23" s="48"/>
      <c r="HD23" s="48"/>
    </row>
    <row r="24" spans="1:212" ht="12.75">
      <c r="A24" s="46">
        <v>39</v>
      </c>
      <c r="B24" s="47">
        <v>2</v>
      </c>
      <c r="C24" s="109" t="s">
        <v>52</v>
      </c>
      <c r="E24" s="34">
        <v>2803</v>
      </c>
      <c r="F24" s="34">
        <v>9308</v>
      </c>
      <c r="G24" s="34">
        <v>2844</v>
      </c>
      <c r="H24" s="34">
        <v>9277</v>
      </c>
      <c r="I24" s="34">
        <v>2835</v>
      </c>
      <c r="J24" s="34">
        <v>9270</v>
      </c>
      <c r="K24" s="34">
        <v>2847</v>
      </c>
      <c r="L24" s="34">
        <v>9285</v>
      </c>
      <c r="M24" s="34">
        <v>2863</v>
      </c>
      <c r="N24" s="34">
        <v>9292</v>
      </c>
      <c r="O24" s="34">
        <v>2900</v>
      </c>
      <c r="P24" s="34">
        <v>9289</v>
      </c>
      <c r="Q24" s="34">
        <v>2942</v>
      </c>
      <c r="R24" s="34">
        <v>9316</v>
      </c>
      <c r="S24" s="34">
        <v>2953</v>
      </c>
      <c r="T24" s="34">
        <v>9351</v>
      </c>
      <c r="AB24" s="33"/>
      <c r="AD24" s="33"/>
      <c r="AF24" s="33"/>
      <c r="AH24" s="33"/>
      <c r="AJ24" s="33"/>
      <c r="AL24" s="33"/>
      <c r="AN24" s="33"/>
      <c r="AP24" s="33"/>
      <c r="AR24" s="33"/>
      <c r="AT24" s="33"/>
      <c r="AV24" s="33"/>
      <c r="AX24" s="33"/>
      <c r="AZ24" s="33"/>
      <c r="BB24" s="33"/>
      <c r="BD24" s="33"/>
      <c r="BF24" s="33"/>
      <c r="BG24" s="33"/>
      <c r="BH24" s="33"/>
      <c r="BI24" s="33"/>
      <c r="BJ24" s="33"/>
      <c r="BK24" s="33"/>
      <c r="BL24" s="33"/>
      <c r="BM24" s="33"/>
      <c r="BN24" s="33"/>
      <c r="BP24" s="33"/>
      <c r="BR24" s="33"/>
      <c r="BS24" s="33"/>
      <c r="BT24" s="33"/>
      <c r="CZ24" s="33"/>
      <c r="DF24" s="33"/>
      <c r="DH24" s="33"/>
      <c r="DJ24" s="33"/>
      <c r="DL24" s="33"/>
      <c r="DN24" s="33"/>
      <c r="DP24" s="33"/>
      <c r="DR24" s="33"/>
      <c r="DV24" s="33"/>
      <c r="DX24" s="33"/>
      <c r="DZ24" s="33"/>
      <c r="EB24" s="33"/>
      <c r="ED24" s="33"/>
      <c r="EF24" s="33"/>
      <c r="EH24" s="33"/>
      <c r="EJ24" s="33"/>
      <c r="EK24" s="62"/>
      <c r="EP24" s="48"/>
      <c r="GO24" s="48"/>
      <c r="GP24" s="48"/>
      <c r="GR24" s="48"/>
      <c r="GT24" s="48"/>
      <c r="HD24" s="48"/>
    </row>
    <row r="25" spans="1:212" ht="12.75">
      <c r="A25" s="46">
        <v>41</v>
      </c>
      <c r="B25" s="47">
        <v>2</v>
      </c>
      <c r="C25" s="109" t="s">
        <v>54</v>
      </c>
      <c r="E25" s="34">
        <v>7318</v>
      </c>
      <c r="F25" s="34">
        <v>26777</v>
      </c>
      <c r="G25" s="34">
        <v>7414</v>
      </c>
      <c r="H25" s="34">
        <v>26654</v>
      </c>
      <c r="I25" s="34">
        <v>7413</v>
      </c>
      <c r="J25" s="34">
        <v>26649</v>
      </c>
      <c r="K25" s="34">
        <v>7464</v>
      </c>
      <c r="L25" s="34">
        <v>26652</v>
      </c>
      <c r="M25" s="34">
        <v>7486</v>
      </c>
      <c r="N25" s="34">
        <v>26675</v>
      </c>
      <c r="O25" s="34">
        <v>7622</v>
      </c>
      <c r="P25" s="34">
        <v>26700</v>
      </c>
      <c r="Q25" s="34">
        <v>7788</v>
      </c>
      <c r="R25" s="34">
        <v>26795</v>
      </c>
      <c r="S25" s="34">
        <v>7815</v>
      </c>
      <c r="T25" s="34">
        <v>26838</v>
      </c>
      <c r="AB25" s="33"/>
      <c r="AD25" s="33"/>
      <c r="AF25" s="33"/>
      <c r="AH25" s="33"/>
      <c r="AJ25" s="33"/>
      <c r="AL25" s="33"/>
      <c r="AN25" s="33"/>
      <c r="AP25" s="33"/>
      <c r="AR25" s="33"/>
      <c r="AT25" s="33"/>
      <c r="AV25" s="33"/>
      <c r="AX25" s="33"/>
      <c r="AZ25" s="33"/>
      <c r="BB25" s="33"/>
      <c r="BD25" s="33"/>
      <c r="BF25" s="33"/>
      <c r="BG25" s="33"/>
      <c r="BH25" s="33"/>
      <c r="BI25" s="33"/>
      <c r="BJ25" s="33"/>
      <c r="BK25" s="33"/>
      <c r="BL25" s="33"/>
      <c r="BM25" s="33"/>
      <c r="BN25" s="33"/>
      <c r="BP25" s="33"/>
      <c r="BR25" s="33"/>
      <c r="BS25" s="33"/>
      <c r="BT25" s="33"/>
      <c r="CZ25" s="33"/>
      <c r="DF25" s="33"/>
      <c r="DH25" s="33"/>
      <c r="DJ25" s="33"/>
      <c r="DL25" s="33"/>
      <c r="DN25" s="33"/>
      <c r="DP25" s="33"/>
      <c r="DR25" s="33"/>
      <c r="DV25" s="33"/>
      <c r="DX25" s="33"/>
      <c r="DZ25" s="33"/>
      <c r="EB25" s="33"/>
      <c r="ED25" s="33"/>
      <c r="EF25" s="33"/>
      <c r="EH25" s="33"/>
      <c r="EJ25" s="33"/>
      <c r="EK25" s="62"/>
      <c r="EP25" s="48"/>
      <c r="GO25" s="48"/>
      <c r="GP25" s="48"/>
      <c r="GR25" s="48"/>
      <c r="GT25" s="48"/>
      <c r="HD25" s="48"/>
    </row>
    <row r="26" spans="1:212" ht="12.75">
      <c r="A26" s="46">
        <v>46</v>
      </c>
      <c r="B26" s="47">
        <v>2</v>
      </c>
      <c r="C26" s="109" t="s">
        <v>58</v>
      </c>
      <c r="E26" s="34">
        <v>917</v>
      </c>
      <c r="F26" s="34">
        <v>3576</v>
      </c>
      <c r="G26" s="34">
        <v>910</v>
      </c>
      <c r="H26" s="34">
        <v>3465</v>
      </c>
      <c r="I26" s="34">
        <v>910</v>
      </c>
      <c r="J26" s="34">
        <v>3470</v>
      </c>
      <c r="K26" s="34">
        <v>926</v>
      </c>
      <c r="L26" s="34">
        <v>3510</v>
      </c>
      <c r="M26" s="34">
        <v>934</v>
      </c>
      <c r="N26" s="34">
        <v>3512</v>
      </c>
      <c r="O26" s="34">
        <v>963</v>
      </c>
      <c r="P26" s="34">
        <v>3517</v>
      </c>
      <c r="Q26" s="34">
        <v>982</v>
      </c>
      <c r="R26" s="34">
        <v>3521</v>
      </c>
      <c r="S26" s="34">
        <v>989</v>
      </c>
      <c r="T26" s="34">
        <v>3525</v>
      </c>
      <c r="AB26" s="33"/>
      <c r="AD26" s="33"/>
      <c r="AF26" s="33"/>
      <c r="AH26" s="33"/>
      <c r="AJ26" s="33"/>
      <c r="AL26" s="33"/>
      <c r="AN26" s="33"/>
      <c r="AP26" s="33"/>
      <c r="AR26" s="33"/>
      <c r="AT26" s="33"/>
      <c r="AV26" s="33"/>
      <c r="AX26" s="33"/>
      <c r="AZ26" s="33"/>
      <c r="BB26" s="33"/>
      <c r="BD26" s="33"/>
      <c r="BF26" s="33"/>
      <c r="BG26" s="33"/>
      <c r="BH26" s="33"/>
      <c r="BI26" s="33"/>
      <c r="BJ26" s="33"/>
      <c r="BK26" s="33"/>
      <c r="BL26" s="33"/>
      <c r="BM26" s="33"/>
      <c r="BN26" s="33"/>
      <c r="BP26" s="33"/>
      <c r="BR26" s="33"/>
      <c r="BS26" s="33"/>
      <c r="BT26" s="33"/>
      <c r="CZ26" s="33"/>
      <c r="DF26" s="33"/>
      <c r="DH26" s="33"/>
      <c r="DJ26" s="33"/>
      <c r="DL26" s="33"/>
      <c r="DN26" s="33"/>
      <c r="DP26" s="33"/>
      <c r="DR26" s="33"/>
      <c r="DV26" s="33"/>
      <c r="DX26" s="33"/>
      <c r="DZ26" s="33"/>
      <c r="EB26" s="33"/>
      <c r="ED26" s="33"/>
      <c r="EF26" s="33"/>
      <c r="EH26" s="33"/>
      <c r="EJ26" s="33"/>
      <c r="EK26" s="62"/>
      <c r="EP26" s="48"/>
      <c r="GO26" s="48"/>
      <c r="GP26" s="48"/>
      <c r="GR26" s="48"/>
      <c r="GT26" s="48"/>
      <c r="HD26" s="48"/>
    </row>
    <row r="27" spans="1:212" ht="12.75">
      <c r="A27" s="46">
        <v>61</v>
      </c>
      <c r="B27" s="47">
        <v>2</v>
      </c>
      <c r="C27" s="109" t="s">
        <v>72</v>
      </c>
      <c r="E27" s="34">
        <v>2473</v>
      </c>
      <c r="F27" s="34">
        <v>7046</v>
      </c>
      <c r="G27" s="34">
        <v>2482</v>
      </c>
      <c r="H27" s="34">
        <v>6985</v>
      </c>
      <c r="I27" s="34">
        <v>2480</v>
      </c>
      <c r="J27" s="34">
        <v>6989</v>
      </c>
      <c r="K27" s="34">
        <v>2484</v>
      </c>
      <c r="L27" s="34">
        <v>7005</v>
      </c>
      <c r="M27" s="34">
        <v>2492</v>
      </c>
      <c r="N27" s="34">
        <v>6993</v>
      </c>
      <c r="O27" s="34">
        <v>2520</v>
      </c>
      <c r="P27" s="34">
        <v>6983</v>
      </c>
      <c r="Q27" s="34">
        <v>2526</v>
      </c>
      <c r="R27" s="34">
        <v>6962</v>
      </c>
      <c r="S27" s="34">
        <v>2534</v>
      </c>
      <c r="T27" s="34">
        <v>6958</v>
      </c>
      <c r="AB27" s="33"/>
      <c r="AD27" s="33"/>
      <c r="AF27" s="33"/>
      <c r="AH27" s="33"/>
      <c r="AJ27" s="33"/>
      <c r="AL27" s="33"/>
      <c r="AN27" s="33"/>
      <c r="AP27" s="33"/>
      <c r="AR27" s="33"/>
      <c r="AT27" s="33"/>
      <c r="AV27" s="33"/>
      <c r="AX27" s="33"/>
      <c r="AZ27" s="33"/>
      <c r="BB27" s="33"/>
      <c r="BD27" s="33"/>
      <c r="BF27" s="33"/>
      <c r="BG27" s="33"/>
      <c r="BH27" s="33"/>
      <c r="BI27" s="33"/>
      <c r="BJ27" s="33"/>
      <c r="BK27" s="33"/>
      <c r="BL27" s="33"/>
      <c r="BM27" s="33"/>
      <c r="BN27" s="33"/>
      <c r="BP27" s="33"/>
      <c r="BR27" s="33"/>
      <c r="BS27" s="33"/>
      <c r="BT27" s="33"/>
      <c r="CZ27" s="33"/>
      <c r="DF27" s="33"/>
      <c r="DH27" s="33"/>
      <c r="DJ27" s="33"/>
      <c r="DL27" s="33"/>
      <c r="DN27" s="33"/>
      <c r="DP27" s="33"/>
      <c r="DR27" s="33"/>
      <c r="DV27" s="33"/>
      <c r="DX27" s="33"/>
      <c r="DZ27" s="33"/>
      <c r="EB27" s="33"/>
      <c r="ED27" s="33"/>
      <c r="EF27" s="33"/>
      <c r="EH27" s="33"/>
      <c r="EJ27" s="33"/>
      <c r="EK27" s="62"/>
      <c r="EP27" s="48"/>
      <c r="GO27" s="48"/>
      <c r="GP27" s="48"/>
      <c r="GR27" s="48"/>
      <c r="GT27" s="48"/>
      <c r="HD27" s="48"/>
    </row>
    <row r="28" spans="1:212" ht="12.75">
      <c r="A28" s="46">
        <v>70</v>
      </c>
      <c r="B28" s="47">
        <v>2</v>
      </c>
      <c r="C28" s="109" t="s">
        <v>81</v>
      </c>
      <c r="E28" s="34">
        <v>3108</v>
      </c>
      <c r="F28" s="34">
        <v>11112</v>
      </c>
      <c r="G28" s="34">
        <v>3140</v>
      </c>
      <c r="H28" s="34">
        <v>11101</v>
      </c>
      <c r="I28" s="34">
        <v>3144</v>
      </c>
      <c r="J28" s="34">
        <v>11107</v>
      </c>
      <c r="K28" s="34">
        <v>3178</v>
      </c>
      <c r="L28" s="34">
        <v>11105</v>
      </c>
      <c r="M28" s="34">
        <v>3183</v>
      </c>
      <c r="N28" s="34">
        <v>11095</v>
      </c>
      <c r="O28" s="34">
        <v>3281</v>
      </c>
      <c r="P28" s="34">
        <v>11129</v>
      </c>
      <c r="Q28" s="34">
        <v>3336</v>
      </c>
      <c r="R28" s="34">
        <v>11150</v>
      </c>
      <c r="S28" s="34">
        <v>3343</v>
      </c>
      <c r="T28" s="34">
        <v>11146</v>
      </c>
      <c r="AB28" s="33"/>
      <c r="AD28" s="33"/>
      <c r="AF28" s="33"/>
      <c r="AH28" s="33"/>
      <c r="AJ28" s="33"/>
      <c r="AL28" s="33"/>
      <c r="AN28" s="33"/>
      <c r="AP28" s="33"/>
      <c r="AR28" s="33"/>
      <c r="AT28" s="33"/>
      <c r="AV28" s="33"/>
      <c r="AX28" s="33"/>
      <c r="AZ28" s="33"/>
      <c r="BB28" s="33"/>
      <c r="BD28" s="33"/>
      <c r="BF28" s="33"/>
      <c r="BG28" s="33"/>
      <c r="BH28" s="33"/>
      <c r="BI28" s="33"/>
      <c r="BJ28" s="33"/>
      <c r="BK28" s="33"/>
      <c r="BL28" s="33"/>
      <c r="BM28" s="33"/>
      <c r="BN28" s="33"/>
      <c r="BP28" s="33"/>
      <c r="BR28" s="33"/>
      <c r="BS28" s="33"/>
      <c r="BT28" s="33"/>
      <c r="CZ28" s="33"/>
      <c r="DF28" s="33"/>
      <c r="DH28" s="33"/>
      <c r="DJ28" s="33"/>
      <c r="DL28" s="33"/>
      <c r="DN28" s="33"/>
      <c r="DP28" s="33"/>
      <c r="DR28" s="33"/>
      <c r="DV28" s="33"/>
      <c r="DX28" s="33"/>
      <c r="DZ28" s="33"/>
      <c r="EB28" s="33"/>
      <c r="ED28" s="33"/>
      <c r="EF28" s="33"/>
      <c r="EH28" s="33"/>
      <c r="EJ28" s="33"/>
      <c r="EK28" s="62"/>
      <c r="EP28" s="48"/>
      <c r="GO28" s="48"/>
      <c r="GP28" s="48"/>
      <c r="GR28" s="48"/>
      <c r="GT28" s="48"/>
      <c r="HD28" s="48"/>
    </row>
    <row r="29" spans="1:212" ht="12.75">
      <c r="A29" s="46">
        <v>75</v>
      </c>
      <c r="B29" s="47">
        <v>2</v>
      </c>
      <c r="C29" s="109" t="s">
        <v>86</v>
      </c>
      <c r="D29" s="34" t="s">
        <v>20</v>
      </c>
      <c r="E29" s="34">
        <v>572</v>
      </c>
      <c r="F29" s="34">
        <v>2704</v>
      </c>
      <c r="G29" s="34">
        <v>570</v>
      </c>
      <c r="H29" s="34">
        <v>2683</v>
      </c>
      <c r="I29" s="34">
        <v>571</v>
      </c>
      <c r="J29" s="34">
        <v>2692</v>
      </c>
      <c r="K29" s="34">
        <v>567</v>
      </c>
      <c r="L29" s="34">
        <v>2651</v>
      </c>
      <c r="M29" s="34">
        <v>561</v>
      </c>
      <c r="N29" s="34">
        <v>2652</v>
      </c>
      <c r="O29" s="34">
        <v>574</v>
      </c>
      <c r="P29" s="34">
        <v>2668</v>
      </c>
      <c r="Q29" s="34">
        <v>586</v>
      </c>
      <c r="R29" s="34">
        <v>2671</v>
      </c>
      <c r="S29" s="34">
        <v>585</v>
      </c>
      <c r="T29" s="34">
        <v>2672</v>
      </c>
      <c r="AB29" s="33"/>
      <c r="AD29" s="33"/>
      <c r="AF29" s="33"/>
      <c r="AH29" s="33"/>
      <c r="AJ29" s="33"/>
      <c r="AL29" s="33"/>
      <c r="AN29" s="33"/>
      <c r="AP29" s="33"/>
      <c r="AR29" s="33"/>
      <c r="AT29" s="33"/>
      <c r="AV29" s="33"/>
      <c r="AX29" s="33"/>
      <c r="AZ29" s="33"/>
      <c r="BB29" s="33"/>
      <c r="BD29" s="33"/>
      <c r="BF29" s="33"/>
      <c r="BG29" s="33"/>
      <c r="BH29" s="33"/>
      <c r="BI29" s="33"/>
      <c r="BJ29" s="33"/>
      <c r="BK29" s="33"/>
      <c r="BL29" s="33"/>
      <c r="BM29" s="33"/>
      <c r="BN29" s="33"/>
      <c r="BP29" s="33"/>
      <c r="BR29" s="33"/>
      <c r="BS29" s="33"/>
      <c r="BT29" s="33"/>
      <c r="CZ29" s="33"/>
      <c r="DF29" s="33"/>
      <c r="DH29" s="33"/>
      <c r="DJ29" s="33"/>
      <c r="DL29" s="33"/>
      <c r="DN29" s="33"/>
      <c r="DP29" s="33"/>
      <c r="DR29" s="33"/>
      <c r="DV29" s="33"/>
      <c r="DX29" s="33"/>
      <c r="DZ29" s="33"/>
      <c r="EB29" s="33"/>
      <c r="ED29" s="33"/>
      <c r="EF29" s="33"/>
      <c r="EH29" s="33"/>
      <c r="EJ29" s="33"/>
      <c r="EK29" s="62"/>
      <c r="EP29" s="48"/>
      <c r="GO29" s="48"/>
      <c r="GP29" s="48"/>
      <c r="GR29" s="48"/>
      <c r="GT29" s="48"/>
      <c r="HD29" s="48"/>
    </row>
    <row r="30" spans="1:212" ht="12.75">
      <c r="A30" s="46">
        <v>80</v>
      </c>
      <c r="B30" s="47">
        <v>2</v>
      </c>
      <c r="C30" s="109" t="s">
        <v>91</v>
      </c>
      <c r="D30" s="34" t="s">
        <v>23</v>
      </c>
      <c r="E30" s="34">
        <v>889</v>
      </c>
      <c r="F30" s="34">
        <v>3474</v>
      </c>
      <c r="G30" s="34">
        <v>887</v>
      </c>
      <c r="H30" s="34">
        <v>3424</v>
      </c>
      <c r="I30" s="34">
        <v>891</v>
      </c>
      <c r="J30" s="34">
        <v>3421</v>
      </c>
      <c r="K30" s="34">
        <v>887</v>
      </c>
      <c r="L30" s="34">
        <v>3423</v>
      </c>
      <c r="M30" s="34">
        <v>886</v>
      </c>
      <c r="N30" s="34">
        <v>3437</v>
      </c>
      <c r="O30" s="34">
        <v>895</v>
      </c>
      <c r="P30" s="34">
        <v>3419</v>
      </c>
      <c r="Q30" s="34">
        <v>912</v>
      </c>
      <c r="R30" s="34">
        <v>3426</v>
      </c>
      <c r="S30" s="34">
        <v>919</v>
      </c>
      <c r="T30" s="34">
        <v>3431</v>
      </c>
      <c r="AB30" s="33"/>
      <c r="AD30" s="33"/>
      <c r="AF30" s="33"/>
      <c r="AH30" s="33"/>
      <c r="AJ30" s="33"/>
      <c r="AL30" s="33"/>
      <c r="AN30" s="33"/>
      <c r="AP30" s="33"/>
      <c r="AR30" s="33"/>
      <c r="AT30" s="33"/>
      <c r="AV30" s="33"/>
      <c r="AX30" s="33"/>
      <c r="AZ30" s="33"/>
      <c r="BB30" s="33"/>
      <c r="BD30" s="33"/>
      <c r="BF30" s="33"/>
      <c r="BG30" s="33"/>
      <c r="BH30" s="33"/>
      <c r="BI30" s="33"/>
      <c r="BJ30" s="33"/>
      <c r="BK30" s="33"/>
      <c r="BL30" s="33"/>
      <c r="BM30" s="33"/>
      <c r="BN30" s="33"/>
      <c r="BP30" s="33"/>
      <c r="BR30" s="33"/>
      <c r="BS30" s="33"/>
      <c r="BT30" s="33"/>
      <c r="CZ30" s="33"/>
      <c r="DF30" s="33"/>
      <c r="DH30" s="33"/>
      <c r="DJ30" s="33"/>
      <c r="DL30" s="33"/>
      <c r="DN30" s="33"/>
      <c r="DP30" s="33"/>
      <c r="DR30" s="33"/>
      <c r="DV30" s="33"/>
      <c r="DX30" s="33"/>
      <c r="DZ30" s="33"/>
      <c r="EB30" s="33"/>
      <c r="ED30" s="33"/>
      <c r="EF30" s="33"/>
      <c r="EH30" s="33"/>
      <c r="EJ30" s="33"/>
      <c r="EK30" s="62"/>
      <c r="EP30" s="48"/>
      <c r="GO30" s="48"/>
      <c r="GP30" s="48"/>
      <c r="GR30" s="48"/>
      <c r="GT30" s="48"/>
      <c r="HD30" s="48"/>
    </row>
    <row r="31" spans="1:246" s="95" customFormat="1" ht="12.75">
      <c r="A31" s="93"/>
      <c r="B31" s="94"/>
      <c r="C31" s="110" t="s">
        <v>105</v>
      </c>
      <c r="E31" s="96">
        <f aca="true" t="shared" si="1" ref="E31:T31">SUM(E16:E30)</f>
        <v>25790</v>
      </c>
      <c r="F31" s="96">
        <f t="shared" si="1"/>
        <v>93529</v>
      </c>
      <c r="G31" s="96">
        <f t="shared" si="1"/>
        <v>26079</v>
      </c>
      <c r="H31" s="96">
        <f t="shared" si="1"/>
        <v>93061</v>
      </c>
      <c r="I31" s="96">
        <f t="shared" si="1"/>
        <v>26080</v>
      </c>
      <c r="J31" s="96">
        <f t="shared" si="1"/>
        <v>93075</v>
      </c>
      <c r="K31" s="96">
        <f t="shared" si="1"/>
        <v>26221</v>
      </c>
      <c r="L31" s="96">
        <f t="shared" si="1"/>
        <v>93048</v>
      </c>
      <c r="M31" s="96">
        <f t="shared" si="1"/>
        <v>26300</v>
      </c>
      <c r="N31" s="96">
        <f t="shared" si="1"/>
        <v>93075</v>
      </c>
      <c r="O31" s="96">
        <f t="shared" si="1"/>
        <v>26798</v>
      </c>
      <c r="P31" s="96">
        <f t="shared" si="1"/>
        <v>93162</v>
      </c>
      <c r="Q31" s="96">
        <f t="shared" si="1"/>
        <v>27228</v>
      </c>
      <c r="R31" s="96">
        <f t="shared" si="1"/>
        <v>93419</v>
      </c>
      <c r="S31" s="96">
        <f t="shared" si="1"/>
        <v>27324</v>
      </c>
      <c r="T31" s="96">
        <f t="shared" si="1"/>
        <v>93517</v>
      </c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102"/>
      <c r="EL31" s="91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</row>
    <row r="32" spans="1:212" ht="12.75">
      <c r="A32" s="46">
        <v>8</v>
      </c>
      <c r="B32" s="47">
        <v>3</v>
      </c>
      <c r="C32" s="109" t="s">
        <v>13</v>
      </c>
      <c r="D32" s="34" t="s">
        <v>14</v>
      </c>
      <c r="E32" s="34">
        <v>415</v>
      </c>
      <c r="F32" s="34">
        <v>1968</v>
      </c>
      <c r="G32" s="34">
        <v>420</v>
      </c>
      <c r="H32" s="34">
        <v>1966</v>
      </c>
      <c r="I32" s="34">
        <v>423</v>
      </c>
      <c r="J32" s="34">
        <v>1966</v>
      </c>
      <c r="K32" s="34">
        <v>443</v>
      </c>
      <c r="L32" s="34">
        <v>1983</v>
      </c>
      <c r="M32" s="34">
        <v>440</v>
      </c>
      <c r="N32" s="34">
        <v>1974</v>
      </c>
      <c r="O32" s="34">
        <v>442</v>
      </c>
      <c r="P32" s="34">
        <v>1959</v>
      </c>
      <c r="Q32" s="34">
        <v>455</v>
      </c>
      <c r="R32" s="34">
        <v>1945</v>
      </c>
      <c r="S32" s="34">
        <v>450</v>
      </c>
      <c r="T32" s="34">
        <v>1936</v>
      </c>
      <c r="AB32" s="33"/>
      <c r="AD32" s="33"/>
      <c r="AF32" s="33"/>
      <c r="AH32" s="33"/>
      <c r="AJ32" s="33"/>
      <c r="AL32" s="33"/>
      <c r="AN32" s="33"/>
      <c r="AP32" s="33"/>
      <c r="AR32" s="33"/>
      <c r="AT32" s="33"/>
      <c r="AV32" s="33"/>
      <c r="AX32" s="33"/>
      <c r="AZ32" s="33"/>
      <c r="BB32" s="33"/>
      <c r="BD32" s="33"/>
      <c r="BF32" s="33"/>
      <c r="BG32" s="33"/>
      <c r="BH32" s="33"/>
      <c r="BI32" s="33"/>
      <c r="BJ32" s="33"/>
      <c r="BK32" s="33"/>
      <c r="BL32" s="33"/>
      <c r="BM32" s="33"/>
      <c r="BN32" s="33"/>
      <c r="BP32" s="33"/>
      <c r="BR32" s="33"/>
      <c r="BS32" s="33"/>
      <c r="BT32" s="33"/>
      <c r="CZ32" s="33"/>
      <c r="DF32" s="33"/>
      <c r="DH32" s="33"/>
      <c r="DJ32" s="33"/>
      <c r="DL32" s="33"/>
      <c r="DN32" s="33"/>
      <c r="DP32" s="33"/>
      <c r="DR32" s="33"/>
      <c r="DV32" s="33"/>
      <c r="DX32" s="33"/>
      <c r="DZ32" s="33"/>
      <c r="EB32" s="33"/>
      <c r="ED32" s="33"/>
      <c r="EF32" s="33"/>
      <c r="EH32" s="33"/>
      <c r="EJ32" s="33"/>
      <c r="EK32" s="62"/>
      <c r="EP32" s="48"/>
      <c r="GO32" s="48"/>
      <c r="GP32" s="48"/>
      <c r="GR32" s="48"/>
      <c r="GT32" s="48"/>
      <c r="HD32" s="48"/>
    </row>
    <row r="33" spans="1:212" ht="12.75">
      <c r="A33" s="46">
        <v>19</v>
      </c>
      <c r="B33" s="47">
        <v>3</v>
      </c>
      <c r="C33" s="109" t="s">
        <v>28</v>
      </c>
      <c r="D33" s="34" t="s">
        <v>29</v>
      </c>
      <c r="E33" s="34">
        <v>387</v>
      </c>
      <c r="F33" s="34">
        <v>2096</v>
      </c>
      <c r="G33" s="34">
        <v>385</v>
      </c>
      <c r="H33" s="34">
        <v>2117</v>
      </c>
      <c r="I33" s="34">
        <v>385</v>
      </c>
      <c r="J33" s="34">
        <v>2114</v>
      </c>
      <c r="K33" s="34">
        <v>388</v>
      </c>
      <c r="L33" s="34">
        <v>2116</v>
      </c>
      <c r="M33" s="34">
        <v>388</v>
      </c>
      <c r="N33" s="34">
        <v>2124</v>
      </c>
      <c r="O33" s="34">
        <v>401</v>
      </c>
      <c r="P33" s="34">
        <v>2127</v>
      </c>
      <c r="Q33" s="34">
        <v>421</v>
      </c>
      <c r="R33" s="34">
        <v>2133</v>
      </c>
      <c r="S33" s="34">
        <v>429</v>
      </c>
      <c r="T33" s="34">
        <v>2154</v>
      </c>
      <c r="AB33" s="33"/>
      <c r="AD33" s="33"/>
      <c r="AF33" s="33"/>
      <c r="AH33" s="33"/>
      <c r="AJ33" s="33"/>
      <c r="AL33" s="33"/>
      <c r="AN33" s="33"/>
      <c r="AP33" s="33"/>
      <c r="AR33" s="33"/>
      <c r="AT33" s="33"/>
      <c r="AV33" s="33"/>
      <c r="AX33" s="33"/>
      <c r="AZ33" s="33"/>
      <c r="BB33" s="33"/>
      <c r="BD33" s="33"/>
      <c r="BF33" s="33"/>
      <c r="BG33" s="33"/>
      <c r="BH33" s="33"/>
      <c r="BI33" s="33"/>
      <c r="BJ33" s="33"/>
      <c r="BK33" s="33"/>
      <c r="BL33" s="33"/>
      <c r="BM33" s="33"/>
      <c r="BN33" s="33"/>
      <c r="BP33" s="33"/>
      <c r="BR33" s="33"/>
      <c r="BS33" s="33"/>
      <c r="BT33" s="33"/>
      <c r="CZ33" s="33"/>
      <c r="DF33" s="33"/>
      <c r="DH33" s="33"/>
      <c r="DJ33" s="33"/>
      <c r="DL33" s="33"/>
      <c r="DN33" s="33"/>
      <c r="DP33" s="33"/>
      <c r="DR33" s="33"/>
      <c r="DV33" s="33"/>
      <c r="DX33" s="33"/>
      <c r="DZ33" s="33"/>
      <c r="EB33" s="33"/>
      <c r="ED33" s="33"/>
      <c r="EF33" s="33"/>
      <c r="EH33" s="33"/>
      <c r="EJ33" s="33"/>
      <c r="EK33" s="62"/>
      <c r="EP33" s="48"/>
      <c r="GO33" s="48"/>
      <c r="GP33" s="48"/>
      <c r="GR33" s="48"/>
      <c r="GT33" s="48"/>
      <c r="HD33" s="48"/>
    </row>
    <row r="34" spans="1:212" ht="12.75">
      <c r="A34" s="46">
        <v>23</v>
      </c>
      <c r="B34" s="47">
        <v>3</v>
      </c>
      <c r="C34" s="109" t="s">
        <v>36</v>
      </c>
      <c r="D34" s="34" t="s">
        <v>14</v>
      </c>
      <c r="E34" s="34">
        <v>841</v>
      </c>
      <c r="F34" s="34">
        <v>4137</v>
      </c>
      <c r="G34" s="34">
        <v>860</v>
      </c>
      <c r="H34" s="34">
        <v>4114</v>
      </c>
      <c r="I34" s="34">
        <v>857</v>
      </c>
      <c r="J34" s="34">
        <v>4109</v>
      </c>
      <c r="K34" s="34">
        <v>875</v>
      </c>
      <c r="L34" s="34">
        <v>4107</v>
      </c>
      <c r="M34" s="34">
        <v>883</v>
      </c>
      <c r="N34" s="34">
        <v>4122</v>
      </c>
      <c r="O34" s="34">
        <v>901</v>
      </c>
      <c r="P34" s="34">
        <v>4159</v>
      </c>
      <c r="Q34" s="34">
        <v>927</v>
      </c>
      <c r="R34" s="34">
        <v>4156</v>
      </c>
      <c r="S34" s="34">
        <v>930</v>
      </c>
      <c r="T34" s="34">
        <v>4172</v>
      </c>
      <c r="AB34" s="33"/>
      <c r="AD34" s="33"/>
      <c r="AF34" s="33"/>
      <c r="AH34" s="33"/>
      <c r="AJ34" s="33"/>
      <c r="AL34" s="33"/>
      <c r="AN34" s="33"/>
      <c r="AP34" s="33"/>
      <c r="AR34" s="33"/>
      <c r="AT34" s="33"/>
      <c r="AV34" s="33"/>
      <c r="AX34" s="33"/>
      <c r="AZ34" s="33"/>
      <c r="BB34" s="33"/>
      <c r="BD34" s="33"/>
      <c r="BF34" s="33"/>
      <c r="BG34" s="33"/>
      <c r="BH34" s="33"/>
      <c r="BI34" s="33"/>
      <c r="BJ34" s="33"/>
      <c r="BK34" s="33"/>
      <c r="BL34" s="33"/>
      <c r="BM34" s="33"/>
      <c r="BN34" s="33"/>
      <c r="BP34" s="33"/>
      <c r="BR34" s="33"/>
      <c r="BS34" s="33"/>
      <c r="BT34" s="33"/>
      <c r="CZ34" s="33"/>
      <c r="DF34" s="33"/>
      <c r="DH34" s="33"/>
      <c r="DJ34" s="33"/>
      <c r="DL34" s="33"/>
      <c r="DN34" s="33"/>
      <c r="DP34" s="33"/>
      <c r="DR34" s="33"/>
      <c r="DV34" s="33"/>
      <c r="DX34" s="33"/>
      <c r="DZ34" s="33"/>
      <c r="EB34" s="33"/>
      <c r="ED34" s="33"/>
      <c r="EF34" s="33"/>
      <c r="EH34" s="33"/>
      <c r="EJ34" s="33"/>
      <c r="EK34" s="62"/>
      <c r="EP34" s="48"/>
      <c r="GO34" s="48"/>
      <c r="GP34" s="48"/>
      <c r="GR34" s="48"/>
      <c r="GT34" s="48"/>
      <c r="HD34" s="48"/>
    </row>
    <row r="35" spans="1:212" ht="12.75">
      <c r="A35" s="46">
        <v>29</v>
      </c>
      <c r="B35" s="47">
        <v>3</v>
      </c>
      <c r="C35" s="109" t="s">
        <v>42</v>
      </c>
      <c r="D35" s="34" t="s">
        <v>29</v>
      </c>
      <c r="E35" s="34">
        <v>311</v>
      </c>
      <c r="F35" s="34">
        <v>1394</v>
      </c>
      <c r="G35" s="34">
        <v>315</v>
      </c>
      <c r="H35" s="34">
        <v>1417</v>
      </c>
      <c r="I35" s="34">
        <v>316</v>
      </c>
      <c r="J35" s="34">
        <v>1417</v>
      </c>
      <c r="K35" s="34">
        <v>332</v>
      </c>
      <c r="L35" s="34">
        <v>1434</v>
      </c>
      <c r="M35" s="34">
        <v>331</v>
      </c>
      <c r="N35" s="34">
        <v>1438</v>
      </c>
      <c r="O35" s="34">
        <v>327</v>
      </c>
      <c r="P35" s="34">
        <v>1440</v>
      </c>
      <c r="Q35" s="34">
        <v>326</v>
      </c>
      <c r="R35" s="34">
        <v>1438</v>
      </c>
      <c r="S35" s="34">
        <v>319</v>
      </c>
      <c r="T35" s="34">
        <v>1433</v>
      </c>
      <c r="AB35" s="33"/>
      <c r="AD35" s="33"/>
      <c r="AF35" s="33"/>
      <c r="AH35" s="33"/>
      <c r="AJ35" s="33"/>
      <c r="AL35" s="33"/>
      <c r="AN35" s="33"/>
      <c r="AP35" s="33"/>
      <c r="AR35" s="33"/>
      <c r="AT35" s="33"/>
      <c r="AV35" s="33"/>
      <c r="AX35" s="33"/>
      <c r="AZ35" s="33"/>
      <c r="BB35" s="33"/>
      <c r="BD35" s="33"/>
      <c r="BF35" s="33"/>
      <c r="BG35" s="33"/>
      <c r="BH35" s="33"/>
      <c r="BI35" s="33"/>
      <c r="BJ35" s="33"/>
      <c r="BK35" s="33"/>
      <c r="BL35" s="33"/>
      <c r="BM35" s="33"/>
      <c r="BN35" s="33"/>
      <c r="BP35" s="33"/>
      <c r="BR35" s="33"/>
      <c r="BS35" s="33"/>
      <c r="BT35" s="33"/>
      <c r="CZ35" s="33"/>
      <c r="DF35" s="33"/>
      <c r="DH35" s="33"/>
      <c r="DJ35" s="33"/>
      <c r="DL35" s="33"/>
      <c r="DN35" s="33"/>
      <c r="DP35" s="33"/>
      <c r="DR35" s="33"/>
      <c r="DV35" s="33"/>
      <c r="DX35" s="33"/>
      <c r="DZ35" s="33"/>
      <c r="EB35" s="33"/>
      <c r="ED35" s="33"/>
      <c r="EF35" s="33"/>
      <c r="EH35" s="33"/>
      <c r="EJ35" s="33"/>
      <c r="EK35" s="62"/>
      <c r="EP35" s="48"/>
      <c r="GO35" s="48"/>
      <c r="GP35" s="48"/>
      <c r="GR35" s="48"/>
      <c r="GT35" s="48"/>
      <c r="HD35" s="48"/>
    </row>
    <row r="36" spans="1:212" ht="12.75">
      <c r="A36" s="46">
        <v>33</v>
      </c>
      <c r="B36" s="47">
        <v>3</v>
      </c>
      <c r="C36" s="109" t="s">
        <v>46</v>
      </c>
      <c r="E36" s="34">
        <v>2291</v>
      </c>
      <c r="F36" s="34">
        <v>11626</v>
      </c>
      <c r="G36" s="34">
        <v>2312</v>
      </c>
      <c r="H36" s="34">
        <v>11531</v>
      </c>
      <c r="I36" s="34">
        <v>2319</v>
      </c>
      <c r="J36" s="34">
        <v>11530</v>
      </c>
      <c r="K36" s="34">
        <v>2334</v>
      </c>
      <c r="L36" s="34">
        <v>11455</v>
      </c>
      <c r="M36" s="34">
        <v>2351</v>
      </c>
      <c r="N36" s="34">
        <v>11452</v>
      </c>
      <c r="O36" s="34">
        <v>2373</v>
      </c>
      <c r="P36" s="34">
        <v>11415</v>
      </c>
      <c r="Q36" s="34">
        <v>2419</v>
      </c>
      <c r="R36" s="34">
        <v>11478</v>
      </c>
      <c r="S36" s="34">
        <v>2431</v>
      </c>
      <c r="T36" s="34">
        <v>11455</v>
      </c>
      <c r="AB36" s="33"/>
      <c r="AD36" s="33"/>
      <c r="AF36" s="33"/>
      <c r="AH36" s="33"/>
      <c r="AJ36" s="33"/>
      <c r="AL36" s="33"/>
      <c r="AN36" s="33"/>
      <c r="AP36" s="33"/>
      <c r="AR36" s="33"/>
      <c r="AT36" s="33"/>
      <c r="AV36" s="33"/>
      <c r="AX36" s="33"/>
      <c r="AZ36" s="33"/>
      <c r="BB36" s="33"/>
      <c r="BD36" s="33"/>
      <c r="BF36" s="33"/>
      <c r="BG36" s="33"/>
      <c r="BH36" s="33"/>
      <c r="BI36" s="33"/>
      <c r="BJ36" s="33"/>
      <c r="BK36" s="33"/>
      <c r="BL36" s="33"/>
      <c r="BM36" s="33"/>
      <c r="BN36" s="33"/>
      <c r="BP36" s="33"/>
      <c r="BR36" s="33"/>
      <c r="BS36" s="33"/>
      <c r="BT36" s="33"/>
      <c r="CZ36" s="33"/>
      <c r="DF36" s="33"/>
      <c r="DH36" s="33"/>
      <c r="DJ36" s="33"/>
      <c r="DL36" s="33"/>
      <c r="DN36" s="33"/>
      <c r="DP36" s="33"/>
      <c r="DR36" s="33"/>
      <c r="DV36" s="33"/>
      <c r="DX36" s="33"/>
      <c r="DZ36" s="33"/>
      <c r="EB36" s="33"/>
      <c r="ED36" s="33"/>
      <c r="EF36" s="33"/>
      <c r="EH36" s="33"/>
      <c r="EJ36" s="33"/>
      <c r="EK36" s="62"/>
      <c r="EP36" s="48"/>
      <c r="GO36" s="48"/>
      <c r="GP36" s="48"/>
      <c r="GR36" s="48"/>
      <c r="GT36" s="48"/>
      <c r="HD36" s="48"/>
    </row>
    <row r="37" spans="1:212" ht="12.75">
      <c r="A37" s="46">
        <v>59</v>
      </c>
      <c r="B37" s="47">
        <v>3</v>
      </c>
      <c r="C37" s="109" t="s">
        <v>71</v>
      </c>
      <c r="D37" s="34" t="s">
        <v>29</v>
      </c>
      <c r="E37" s="34">
        <v>612</v>
      </c>
      <c r="F37" s="34">
        <v>2190</v>
      </c>
      <c r="G37" s="34">
        <v>615</v>
      </c>
      <c r="H37" s="34">
        <v>2217</v>
      </c>
      <c r="I37" s="34">
        <v>614</v>
      </c>
      <c r="J37" s="34">
        <v>2219</v>
      </c>
      <c r="K37" s="34">
        <v>621</v>
      </c>
      <c r="L37" s="34">
        <v>2225</v>
      </c>
      <c r="M37" s="34">
        <v>623</v>
      </c>
      <c r="N37" s="34">
        <v>2234</v>
      </c>
      <c r="O37" s="34">
        <v>643</v>
      </c>
      <c r="P37" s="34">
        <v>2231</v>
      </c>
      <c r="Q37" s="34">
        <v>652</v>
      </c>
      <c r="R37" s="34">
        <v>2242</v>
      </c>
      <c r="S37" s="34">
        <v>652</v>
      </c>
      <c r="T37" s="34">
        <v>2244</v>
      </c>
      <c r="AB37" s="33"/>
      <c r="AD37" s="33"/>
      <c r="AF37" s="33"/>
      <c r="AH37" s="33"/>
      <c r="AJ37" s="33"/>
      <c r="AL37" s="33"/>
      <c r="AN37" s="33"/>
      <c r="AP37" s="33"/>
      <c r="AR37" s="33"/>
      <c r="AT37" s="33"/>
      <c r="AV37" s="33"/>
      <c r="AX37" s="33"/>
      <c r="AZ37" s="33"/>
      <c r="BB37" s="33"/>
      <c r="BD37" s="33"/>
      <c r="BF37" s="33"/>
      <c r="BG37" s="33"/>
      <c r="BH37" s="33"/>
      <c r="BI37" s="33"/>
      <c r="BJ37" s="33"/>
      <c r="BK37" s="33"/>
      <c r="BL37" s="33"/>
      <c r="BM37" s="33"/>
      <c r="BN37" s="33"/>
      <c r="BP37" s="33"/>
      <c r="BR37" s="33"/>
      <c r="BS37" s="33"/>
      <c r="BT37" s="33"/>
      <c r="CZ37" s="33"/>
      <c r="DF37" s="33"/>
      <c r="DH37" s="33"/>
      <c r="DJ37" s="33"/>
      <c r="DL37" s="33"/>
      <c r="DN37" s="33"/>
      <c r="DP37" s="33"/>
      <c r="DR37" s="33"/>
      <c r="DV37" s="33"/>
      <c r="DX37" s="33"/>
      <c r="DZ37" s="33"/>
      <c r="EB37" s="33"/>
      <c r="ED37" s="33"/>
      <c r="EF37" s="33"/>
      <c r="EH37" s="33"/>
      <c r="EJ37" s="33"/>
      <c r="EK37" s="62"/>
      <c r="EP37" s="48"/>
      <c r="GO37" s="48"/>
      <c r="GP37" s="48"/>
      <c r="GR37" s="48"/>
      <c r="GT37" s="48"/>
      <c r="HD37" s="48"/>
    </row>
    <row r="38" spans="1:238" s="95" customFormat="1" ht="12.75">
      <c r="A38" s="93"/>
      <c r="B38" s="94"/>
      <c r="C38" s="110" t="s">
        <v>106</v>
      </c>
      <c r="E38" s="96">
        <f aca="true" t="shared" si="2" ref="E38:T38">SUM(E32:E37)</f>
        <v>4857</v>
      </c>
      <c r="F38" s="96">
        <f t="shared" si="2"/>
        <v>23411</v>
      </c>
      <c r="G38" s="96">
        <f t="shared" si="2"/>
        <v>4907</v>
      </c>
      <c r="H38" s="96">
        <f t="shared" si="2"/>
        <v>23362</v>
      </c>
      <c r="I38" s="96">
        <f t="shared" si="2"/>
        <v>4914</v>
      </c>
      <c r="J38" s="96">
        <f t="shared" si="2"/>
        <v>23355</v>
      </c>
      <c r="K38" s="96">
        <f t="shared" si="2"/>
        <v>4993</v>
      </c>
      <c r="L38" s="96">
        <f t="shared" si="2"/>
        <v>23320</v>
      </c>
      <c r="M38" s="96">
        <f t="shared" si="2"/>
        <v>5016</v>
      </c>
      <c r="N38" s="96">
        <f t="shared" si="2"/>
        <v>23344</v>
      </c>
      <c r="O38" s="96">
        <f t="shared" si="2"/>
        <v>5087</v>
      </c>
      <c r="P38" s="96">
        <f t="shared" si="2"/>
        <v>23331</v>
      </c>
      <c r="Q38" s="96">
        <f t="shared" si="2"/>
        <v>5200</v>
      </c>
      <c r="R38" s="96">
        <f t="shared" si="2"/>
        <v>23392</v>
      </c>
      <c r="S38" s="96">
        <f t="shared" si="2"/>
        <v>5211</v>
      </c>
      <c r="T38" s="96">
        <f t="shared" si="2"/>
        <v>23394</v>
      </c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101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</row>
    <row r="39" spans="1:212" ht="12.75">
      <c r="A39" s="46">
        <v>9</v>
      </c>
      <c r="B39" s="47">
        <v>4</v>
      </c>
      <c r="C39" s="109" t="s">
        <v>15</v>
      </c>
      <c r="E39" s="34">
        <v>882</v>
      </c>
      <c r="F39" s="34">
        <v>3490</v>
      </c>
      <c r="G39" s="34">
        <v>871</v>
      </c>
      <c r="H39" s="34">
        <v>3471</v>
      </c>
      <c r="I39" s="34">
        <v>874</v>
      </c>
      <c r="J39" s="34">
        <v>3479</v>
      </c>
      <c r="K39" s="34">
        <v>878</v>
      </c>
      <c r="L39" s="34">
        <v>3495</v>
      </c>
      <c r="M39" s="34">
        <v>887</v>
      </c>
      <c r="N39" s="34">
        <v>3510</v>
      </c>
      <c r="O39" s="34">
        <v>898</v>
      </c>
      <c r="P39" s="34">
        <v>3500</v>
      </c>
      <c r="Q39" s="34">
        <v>889</v>
      </c>
      <c r="R39" s="34">
        <v>3486</v>
      </c>
      <c r="S39" s="34">
        <v>891</v>
      </c>
      <c r="T39" s="34">
        <v>3503</v>
      </c>
      <c r="AB39" s="33"/>
      <c r="AD39" s="33"/>
      <c r="AF39" s="33"/>
      <c r="AH39" s="33"/>
      <c r="AJ39" s="33"/>
      <c r="AL39" s="33"/>
      <c r="AN39" s="33"/>
      <c r="AP39" s="33"/>
      <c r="AR39" s="33"/>
      <c r="AT39" s="33"/>
      <c r="AV39" s="33"/>
      <c r="AX39" s="33"/>
      <c r="AZ39" s="33"/>
      <c r="BB39" s="33"/>
      <c r="BD39" s="33"/>
      <c r="BF39" s="33"/>
      <c r="BG39" s="33"/>
      <c r="BH39" s="33"/>
      <c r="BI39" s="33"/>
      <c r="BJ39" s="33"/>
      <c r="BK39" s="33"/>
      <c r="BL39" s="33"/>
      <c r="BM39" s="33"/>
      <c r="BN39" s="33"/>
      <c r="BP39" s="33"/>
      <c r="BR39" s="33"/>
      <c r="BS39" s="33"/>
      <c r="BT39" s="33"/>
      <c r="CZ39" s="33"/>
      <c r="DF39" s="33"/>
      <c r="DH39" s="33"/>
      <c r="DJ39" s="33"/>
      <c r="DL39" s="33"/>
      <c r="DN39" s="33"/>
      <c r="DP39" s="33"/>
      <c r="DR39" s="33"/>
      <c r="DV39" s="33"/>
      <c r="DX39" s="33"/>
      <c r="DZ39" s="33"/>
      <c r="EB39" s="33"/>
      <c r="ED39" s="33"/>
      <c r="EF39" s="33"/>
      <c r="EH39" s="33"/>
      <c r="EJ39" s="33"/>
      <c r="EK39" s="62"/>
      <c r="EP39" s="48"/>
      <c r="GO39" s="48"/>
      <c r="GP39" s="48"/>
      <c r="GR39" s="48"/>
      <c r="GT39" s="48"/>
      <c r="HD39" s="48"/>
    </row>
    <row r="40" spans="1:212" ht="12.75">
      <c r="A40" s="46">
        <v>25</v>
      </c>
      <c r="B40" s="47">
        <v>4</v>
      </c>
      <c r="C40" s="109" t="s">
        <v>38</v>
      </c>
      <c r="E40" s="34">
        <v>2994</v>
      </c>
      <c r="F40" s="34">
        <v>18258</v>
      </c>
      <c r="G40" s="34">
        <v>3038</v>
      </c>
      <c r="H40" s="34">
        <v>18068</v>
      </c>
      <c r="I40" s="34">
        <v>3033</v>
      </c>
      <c r="J40" s="34">
        <v>18050</v>
      </c>
      <c r="K40" s="34">
        <v>3032</v>
      </c>
      <c r="L40" s="34">
        <v>18067</v>
      </c>
      <c r="M40" s="34">
        <v>3023</v>
      </c>
      <c r="N40" s="34">
        <v>18064</v>
      </c>
      <c r="O40" s="34">
        <v>3031</v>
      </c>
      <c r="P40" s="34">
        <v>18035</v>
      </c>
      <c r="Q40" s="34">
        <v>3093</v>
      </c>
      <c r="R40" s="34">
        <v>18037</v>
      </c>
      <c r="S40" s="34">
        <v>3108</v>
      </c>
      <c r="T40" s="34">
        <v>18044</v>
      </c>
      <c r="AB40" s="33"/>
      <c r="AD40" s="33"/>
      <c r="AF40" s="33"/>
      <c r="AH40" s="33"/>
      <c r="AJ40" s="33"/>
      <c r="AL40" s="33"/>
      <c r="AN40" s="33"/>
      <c r="AP40" s="33"/>
      <c r="AR40" s="33"/>
      <c r="AT40" s="33"/>
      <c r="AV40" s="33"/>
      <c r="AX40" s="33"/>
      <c r="AZ40" s="33"/>
      <c r="BB40" s="33"/>
      <c r="BD40" s="33"/>
      <c r="BF40" s="33"/>
      <c r="BG40" s="33"/>
      <c r="BH40" s="33"/>
      <c r="BI40" s="33"/>
      <c r="BJ40" s="33"/>
      <c r="BK40" s="33"/>
      <c r="BL40" s="33"/>
      <c r="BM40" s="33"/>
      <c r="BN40" s="33"/>
      <c r="BP40" s="33"/>
      <c r="BR40" s="33"/>
      <c r="BS40" s="33"/>
      <c r="BT40" s="33"/>
      <c r="CZ40" s="33"/>
      <c r="DF40" s="33"/>
      <c r="DH40" s="33"/>
      <c r="DJ40" s="33"/>
      <c r="DL40" s="33"/>
      <c r="DN40" s="33"/>
      <c r="DP40" s="33"/>
      <c r="DR40" s="33"/>
      <c r="DV40" s="33"/>
      <c r="DX40" s="33"/>
      <c r="DZ40" s="33"/>
      <c r="EB40" s="33"/>
      <c r="ED40" s="33"/>
      <c r="EF40" s="33"/>
      <c r="EH40" s="33"/>
      <c r="EJ40" s="33"/>
      <c r="EK40" s="62"/>
      <c r="EP40" s="48"/>
      <c r="GO40" s="48"/>
      <c r="GP40" s="48"/>
      <c r="GR40" s="48"/>
      <c r="GT40" s="48"/>
      <c r="HD40" s="48"/>
    </row>
    <row r="41" spans="1:212" ht="12.75">
      <c r="A41" s="46">
        <v>32</v>
      </c>
      <c r="B41" s="47">
        <v>4</v>
      </c>
      <c r="C41" s="109" t="s">
        <v>45</v>
      </c>
      <c r="E41" s="34">
        <v>296</v>
      </c>
      <c r="F41" s="34">
        <v>1156</v>
      </c>
      <c r="G41" s="34">
        <v>301</v>
      </c>
      <c r="H41" s="34">
        <v>1157</v>
      </c>
      <c r="I41" s="34">
        <v>301</v>
      </c>
      <c r="J41" s="34">
        <v>1156</v>
      </c>
      <c r="K41" s="34">
        <v>307</v>
      </c>
      <c r="L41" s="34">
        <v>1142</v>
      </c>
      <c r="M41" s="34">
        <v>304</v>
      </c>
      <c r="N41" s="34">
        <v>1136</v>
      </c>
      <c r="O41" s="34">
        <v>308</v>
      </c>
      <c r="P41" s="34">
        <v>1140</v>
      </c>
      <c r="Q41" s="34">
        <v>314</v>
      </c>
      <c r="R41" s="34">
        <v>1140</v>
      </c>
      <c r="S41" s="34">
        <v>321</v>
      </c>
      <c r="T41" s="34">
        <v>1147</v>
      </c>
      <c r="AB41" s="33"/>
      <c r="AD41" s="33"/>
      <c r="AF41" s="33"/>
      <c r="AH41" s="33"/>
      <c r="AJ41" s="33"/>
      <c r="AL41" s="33"/>
      <c r="AN41" s="33"/>
      <c r="AP41" s="33"/>
      <c r="AR41" s="33"/>
      <c r="AT41" s="33"/>
      <c r="AV41" s="33"/>
      <c r="AX41" s="33"/>
      <c r="AZ41" s="33"/>
      <c r="BB41" s="33"/>
      <c r="BD41" s="33"/>
      <c r="BF41" s="33"/>
      <c r="BG41" s="33"/>
      <c r="BH41" s="33"/>
      <c r="BI41" s="33"/>
      <c r="BJ41" s="33"/>
      <c r="BK41" s="33"/>
      <c r="BL41" s="33"/>
      <c r="BM41" s="33"/>
      <c r="BN41" s="33"/>
      <c r="BP41" s="33"/>
      <c r="BR41" s="33"/>
      <c r="BS41" s="33"/>
      <c r="BT41" s="33"/>
      <c r="CZ41" s="33"/>
      <c r="DF41" s="33"/>
      <c r="DH41" s="33"/>
      <c r="DJ41" s="33"/>
      <c r="DL41" s="33"/>
      <c r="DN41" s="33"/>
      <c r="DP41" s="33"/>
      <c r="DR41" s="33"/>
      <c r="DV41" s="33"/>
      <c r="DX41" s="33"/>
      <c r="DZ41" s="33"/>
      <c r="EB41" s="33"/>
      <c r="ED41" s="33"/>
      <c r="EF41" s="33"/>
      <c r="EH41" s="33"/>
      <c r="EJ41" s="33"/>
      <c r="EK41" s="62"/>
      <c r="EP41" s="48"/>
      <c r="GO41" s="48"/>
      <c r="GP41" s="48"/>
      <c r="GR41" s="48"/>
      <c r="GT41" s="48"/>
      <c r="HD41" s="48"/>
    </row>
    <row r="42" spans="1:212" ht="12.75">
      <c r="A42" s="46">
        <v>44</v>
      </c>
      <c r="B42" s="47">
        <v>4</v>
      </c>
      <c r="C42" s="109" t="s">
        <v>56</v>
      </c>
      <c r="E42" s="34">
        <v>434</v>
      </c>
      <c r="F42" s="34">
        <v>3303</v>
      </c>
      <c r="G42" s="34">
        <v>441</v>
      </c>
      <c r="H42" s="34">
        <v>3272</v>
      </c>
      <c r="I42" s="34">
        <v>442</v>
      </c>
      <c r="J42" s="34">
        <v>3265</v>
      </c>
      <c r="K42" s="34">
        <v>441</v>
      </c>
      <c r="L42" s="34">
        <v>3262</v>
      </c>
      <c r="M42" s="34">
        <v>447</v>
      </c>
      <c r="N42" s="34">
        <v>3273</v>
      </c>
      <c r="O42" s="34">
        <v>448</v>
      </c>
      <c r="P42" s="34">
        <v>3265</v>
      </c>
      <c r="Q42" s="34">
        <v>464</v>
      </c>
      <c r="R42" s="34">
        <v>3296</v>
      </c>
      <c r="S42" s="34">
        <v>468</v>
      </c>
      <c r="T42" s="34">
        <v>3309</v>
      </c>
      <c r="AB42" s="33"/>
      <c r="AD42" s="33"/>
      <c r="AF42" s="33"/>
      <c r="AH42" s="33"/>
      <c r="AJ42" s="33"/>
      <c r="AL42" s="33"/>
      <c r="AN42" s="33"/>
      <c r="AP42" s="33"/>
      <c r="AR42" s="33"/>
      <c r="AT42" s="33"/>
      <c r="AV42" s="33"/>
      <c r="AX42" s="33"/>
      <c r="AZ42" s="33"/>
      <c r="BB42" s="33"/>
      <c r="BD42" s="33"/>
      <c r="BF42" s="33"/>
      <c r="BG42" s="33"/>
      <c r="BH42" s="33"/>
      <c r="BI42" s="33"/>
      <c r="BJ42" s="33"/>
      <c r="BK42" s="33"/>
      <c r="BL42" s="33"/>
      <c r="BM42" s="33"/>
      <c r="BN42" s="33"/>
      <c r="BP42" s="33"/>
      <c r="BR42" s="33"/>
      <c r="BS42" s="33"/>
      <c r="BT42" s="33"/>
      <c r="CZ42" s="33"/>
      <c r="DF42" s="33"/>
      <c r="DH42" s="33"/>
      <c r="DJ42" s="33"/>
      <c r="DL42" s="33"/>
      <c r="DN42" s="33"/>
      <c r="DP42" s="33"/>
      <c r="DR42" s="33"/>
      <c r="DV42" s="33"/>
      <c r="DX42" s="33"/>
      <c r="DZ42" s="33"/>
      <c r="EB42" s="33"/>
      <c r="ED42" s="33"/>
      <c r="EF42" s="33"/>
      <c r="EH42" s="33"/>
      <c r="EJ42" s="33"/>
      <c r="EK42" s="62"/>
      <c r="EP42" s="48"/>
      <c r="GO42" s="48"/>
      <c r="GP42" s="48"/>
      <c r="GR42" s="48"/>
      <c r="GT42" s="48"/>
      <c r="HD42" s="48"/>
    </row>
    <row r="43" spans="1:212" ht="12.75">
      <c r="A43" s="46">
        <v>56</v>
      </c>
      <c r="B43" s="47">
        <v>4</v>
      </c>
      <c r="C43" s="109" t="s">
        <v>68</v>
      </c>
      <c r="E43" s="34">
        <v>560</v>
      </c>
      <c r="F43" s="34">
        <v>2854</v>
      </c>
      <c r="G43" s="34">
        <v>562</v>
      </c>
      <c r="H43" s="34">
        <v>2838</v>
      </c>
      <c r="I43" s="34">
        <v>564</v>
      </c>
      <c r="J43" s="34">
        <v>2834</v>
      </c>
      <c r="K43" s="34">
        <v>574</v>
      </c>
      <c r="L43" s="34">
        <v>2824</v>
      </c>
      <c r="M43" s="34">
        <v>569</v>
      </c>
      <c r="N43" s="34">
        <v>2813</v>
      </c>
      <c r="O43" s="34">
        <v>576</v>
      </c>
      <c r="P43" s="34">
        <v>2804</v>
      </c>
      <c r="Q43" s="34">
        <v>581</v>
      </c>
      <c r="R43" s="34">
        <v>2815</v>
      </c>
      <c r="S43" s="34">
        <v>576</v>
      </c>
      <c r="T43" s="34">
        <v>2793</v>
      </c>
      <c r="AB43" s="33"/>
      <c r="AD43" s="33"/>
      <c r="AF43" s="33"/>
      <c r="AH43" s="33"/>
      <c r="AJ43" s="33"/>
      <c r="AL43" s="33"/>
      <c r="AN43" s="33"/>
      <c r="AP43" s="33"/>
      <c r="AR43" s="33"/>
      <c r="AT43" s="33"/>
      <c r="AV43" s="33"/>
      <c r="AX43" s="33"/>
      <c r="AZ43" s="33"/>
      <c r="BB43" s="33"/>
      <c r="BD43" s="33"/>
      <c r="BF43" s="33"/>
      <c r="BG43" s="33"/>
      <c r="BH43" s="33"/>
      <c r="BI43" s="33"/>
      <c r="BJ43" s="33"/>
      <c r="BK43" s="33"/>
      <c r="BL43" s="33"/>
      <c r="BM43" s="33"/>
      <c r="BN43" s="33"/>
      <c r="BP43" s="33"/>
      <c r="BR43" s="33"/>
      <c r="BS43" s="33"/>
      <c r="BT43" s="33"/>
      <c r="CZ43" s="33"/>
      <c r="DF43" s="33"/>
      <c r="DH43" s="33"/>
      <c r="DJ43" s="33"/>
      <c r="DL43" s="33"/>
      <c r="DN43" s="33"/>
      <c r="DP43" s="33"/>
      <c r="DR43" s="33"/>
      <c r="DV43" s="33"/>
      <c r="DX43" s="33"/>
      <c r="DZ43" s="33"/>
      <c r="EB43" s="33"/>
      <c r="ED43" s="33"/>
      <c r="EF43" s="33"/>
      <c r="EH43" s="33"/>
      <c r="EJ43" s="33"/>
      <c r="EK43" s="62"/>
      <c r="EP43" s="48"/>
      <c r="GO43" s="48"/>
      <c r="GP43" s="48"/>
      <c r="GR43" s="48"/>
      <c r="GT43" s="48"/>
      <c r="HD43" s="48"/>
    </row>
    <row r="44" spans="1:212" ht="12.75">
      <c r="A44" s="46">
        <v>73</v>
      </c>
      <c r="B44" s="47">
        <v>4</v>
      </c>
      <c r="C44" s="109" t="s">
        <v>84</v>
      </c>
      <c r="E44" s="34">
        <v>1606</v>
      </c>
      <c r="F44" s="34">
        <v>7894</v>
      </c>
      <c r="G44" s="34">
        <v>1621</v>
      </c>
      <c r="H44" s="34">
        <v>7859</v>
      </c>
      <c r="I44" s="34">
        <v>1625</v>
      </c>
      <c r="J44" s="34">
        <v>7859</v>
      </c>
      <c r="K44" s="34">
        <v>1621</v>
      </c>
      <c r="L44" s="34">
        <v>7846</v>
      </c>
      <c r="M44" s="34">
        <v>1623</v>
      </c>
      <c r="N44" s="34">
        <v>7823</v>
      </c>
      <c r="O44" s="34">
        <v>1646</v>
      </c>
      <c r="P44" s="34">
        <v>7836</v>
      </c>
      <c r="Q44" s="34">
        <v>1659</v>
      </c>
      <c r="R44" s="34">
        <v>7856</v>
      </c>
      <c r="S44" s="34">
        <v>1026</v>
      </c>
      <c r="T44" s="34">
        <v>6258</v>
      </c>
      <c r="AB44" s="33"/>
      <c r="AD44" s="33"/>
      <c r="AF44" s="33"/>
      <c r="AH44" s="33"/>
      <c r="AJ44" s="33"/>
      <c r="AL44" s="33"/>
      <c r="AN44" s="33"/>
      <c r="AP44" s="33"/>
      <c r="AR44" s="33"/>
      <c r="AT44" s="33"/>
      <c r="AV44" s="33"/>
      <c r="AX44" s="33"/>
      <c r="AZ44" s="33"/>
      <c r="BB44" s="33"/>
      <c r="BD44" s="33"/>
      <c r="BF44" s="33"/>
      <c r="BG44" s="33"/>
      <c r="BH44" s="33"/>
      <c r="BI44" s="33"/>
      <c r="BJ44" s="33"/>
      <c r="BK44" s="33"/>
      <c r="BL44" s="33"/>
      <c r="BM44" s="33"/>
      <c r="BN44" s="33"/>
      <c r="BP44" s="33"/>
      <c r="BR44" s="33"/>
      <c r="BS44" s="33"/>
      <c r="BT44" s="33"/>
      <c r="CZ44" s="33"/>
      <c r="DF44" s="33"/>
      <c r="DH44" s="33"/>
      <c r="DJ44" s="33"/>
      <c r="DL44" s="33"/>
      <c r="DN44" s="33"/>
      <c r="DP44" s="33"/>
      <c r="DR44" s="33"/>
      <c r="DV44" s="33"/>
      <c r="DX44" s="33"/>
      <c r="DZ44" s="33"/>
      <c r="EB44" s="33"/>
      <c r="ED44" s="33"/>
      <c r="EF44" s="33"/>
      <c r="EH44" s="33"/>
      <c r="EJ44" s="33"/>
      <c r="EK44" s="62"/>
      <c r="EP44" s="48"/>
      <c r="GO44" s="48"/>
      <c r="GP44" s="48"/>
      <c r="GR44" s="48"/>
      <c r="GT44" s="48"/>
      <c r="HD44" s="48"/>
    </row>
    <row r="45" spans="1:212" ht="12.75">
      <c r="A45" s="46">
        <v>76</v>
      </c>
      <c r="B45" s="47">
        <v>4</v>
      </c>
      <c r="C45" s="109" t="s">
        <v>87</v>
      </c>
      <c r="E45" s="34">
        <v>325</v>
      </c>
      <c r="F45" s="34">
        <v>1622</v>
      </c>
      <c r="G45" s="34">
        <v>320</v>
      </c>
      <c r="H45" s="34">
        <v>1622</v>
      </c>
      <c r="I45" s="34">
        <v>320</v>
      </c>
      <c r="J45" s="34">
        <v>1623</v>
      </c>
      <c r="K45" s="34">
        <v>318</v>
      </c>
      <c r="L45" s="34">
        <v>1623</v>
      </c>
      <c r="M45" s="34">
        <v>322</v>
      </c>
      <c r="N45" s="34">
        <v>1628</v>
      </c>
      <c r="O45" s="34">
        <v>327</v>
      </c>
      <c r="P45" s="34">
        <v>1621</v>
      </c>
      <c r="Q45" s="34">
        <v>343</v>
      </c>
      <c r="R45" s="34">
        <v>1623</v>
      </c>
      <c r="S45" s="34">
        <v>340</v>
      </c>
      <c r="T45" s="34">
        <v>1622</v>
      </c>
      <c r="AB45" s="33"/>
      <c r="AD45" s="33"/>
      <c r="AF45" s="33"/>
      <c r="AH45" s="33"/>
      <c r="AJ45" s="33"/>
      <c r="AL45" s="33"/>
      <c r="AN45" s="33"/>
      <c r="AP45" s="33"/>
      <c r="AR45" s="33"/>
      <c r="AT45" s="33"/>
      <c r="AV45" s="33"/>
      <c r="AX45" s="33"/>
      <c r="AZ45" s="33"/>
      <c r="BB45" s="33"/>
      <c r="BD45" s="33"/>
      <c r="BF45" s="33"/>
      <c r="BG45" s="33"/>
      <c r="BH45" s="33"/>
      <c r="BI45" s="33"/>
      <c r="BJ45" s="33"/>
      <c r="BK45" s="33"/>
      <c r="BL45" s="33"/>
      <c r="BM45" s="33"/>
      <c r="BN45" s="33"/>
      <c r="BP45" s="33"/>
      <c r="BR45" s="33"/>
      <c r="BS45" s="33"/>
      <c r="BT45" s="33"/>
      <c r="CZ45" s="33"/>
      <c r="DF45" s="33"/>
      <c r="DH45" s="33"/>
      <c r="DJ45" s="33"/>
      <c r="DL45" s="33"/>
      <c r="DN45" s="33"/>
      <c r="DP45" s="33"/>
      <c r="DR45" s="33"/>
      <c r="DV45" s="33"/>
      <c r="DX45" s="33"/>
      <c r="DZ45" s="33"/>
      <c r="EB45" s="33"/>
      <c r="ED45" s="33"/>
      <c r="EF45" s="33"/>
      <c r="EH45" s="33"/>
      <c r="EJ45" s="33"/>
      <c r="EK45" s="62"/>
      <c r="EP45" s="48"/>
      <c r="GO45" s="48"/>
      <c r="GP45" s="48"/>
      <c r="GR45" s="48"/>
      <c r="GT45" s="48"/>
      <c r="HD45" s="48"/>
    </row>
    <row r="46" spans="1:212" ht="12.75">
      <c r="A46" s="46">
        <v>78</v>
      </c>
      <c r="B46" s="47">
        <v>4</v>
      </c>
      <c r="C46" s="109" t="s">
        <v>89</v>
      </c>
      <c r="E46" s="34">
        <v>591</v>
      </c>
      <c r="F46" s="34">
        <v>2909</v>
      </c>
      <c r="G46" s="34">
        <v>601</v>
      </c>
      <c r="H46" s="34">
        <v>2919</v>
      </c>
      <c r="I46" s="34">
        <v>602</v>
      </c>
      <c r="J46" s="34">
        <v>2919</v>
      </c>
      <c r="K46" s="34">
        <v>605</v>
      </c>
      <c r="L46" s="34">
        <v>2913</v>
      </c>
      <c r="M46" s="34">
        <v>610</v>
      </c>
      <c r="N46" s="34">
        <v>2918</v>
      </c>
      <c r="O46" s="34">
        <v>606</v>
      </c>
      <c r="P46" s="34">
        <v>2898</v>
      </c>
      <c r="Q46" s="34">
        <v>609</v>
      </c>
      <c r="R46" s="34">
        <v>2898</v>
      </c>
      <c r="S46" s="34">
        <v>612</v>
      </c>
      <c r="T46" s="34">
        <v>2898</v>
      </c>
      <c r="AB46" s="33"/>
      <c r="AD46" s="33"/>
      <c r="AF46" s="33"/>
      <c r="AH46" s="33"/>
      <c r="AJ46" s="33"/>
      <c r="AL46" s="33"/>
      <c r="AN46" s="33"/>
      <c r="AP46" s="33"/>
      <c r="AR46" s="33"/>
      <c r="AT46" s="33"/>
      <c r="AV46" s="33"/>
      <c r="AX46" s="33"/>
      <c r="AZ46" s="33"/>
      <c r="BB46" s="33"/>
      <c r="BD46" s="33"/>
      <c r="BF46" s="33"/>
      <c r="BG46" s="33"/>
      <c r="BH46" s="33"/>
      <c r="BI46" s="33"/>
      <c r="BJ46" s="33"/>
      <c r="BK46" s="33"/>
      <c r="BL46" s="33"/>
      <c r="BM46" s="33"/>
      <c r="BN46" s="33"/>
      <c r="BP46" s="33"/>
      <c r="BR46" s="33"/>
      <c r="BS46" s="33"/>
      <c r="BT46" s="33"/>
      <c r="CZ46" s="33"/>
      <c r="DF46" s="33"/>
      <c r="DH46" s="33"/>
      <c r="DJ46" s="33"/>
      <c r="DL46" s="33"/>
      <c r="DN46" s="33"/>
      <c r="DP46" s="33"/>
      <c r="DR46" s="33"/>
      <c r="DV46" s="33"/>
      <c r="DX46" s="33"/>
      <c r="DZ46" s="33"/>
      <c r="EB46" s="33"/>
      <c r="ED46" s="33"/>
      <c r="EF46" s="33"/>
      <c r="EH46" s="33"/>
      <c r="EJ46" s="33"/>
      <c r="EK46" s="62"/>
      <c r="EP46" s="48"/>
      <c r="GO46" s="48"/>
      <c r="GP46" s="48"/>
      <c r="GR46" s="48"/>
      <c r="GT46" s="48"/>
      <c r="HD46" s="48"/>
    </row>
    <row r="47" spans="1:212" ht="12.75">
      <c r="A47" s="46">
        <v>79</v>
      </c>
      <c r="B47" s="47">
        <v>4</v>
      </c>
      <c r="C47" s="109" t="s">
        <v>90</v>
      </c>
      <c r="E47" s="34">
        <v>389</v>
      </c>
      <c r="F47" s="34">
        <v>2152</v>
      </c>
      <c r="G47" s="34">
        <v>397</v>
      </c>
      <c r="H47" s="34">
        <v>2141</v>
      </c>
      <c r="I47" s="34">
        <v>398</v>
      </c>
      <c r="J47" s="34">
        <v>2141</v>
      </c>
      <c r="K47" s="34">
        <v>397</v>
      </c>
      <c r="L47" s="34">
        <v>2135</v>
      </c>
      <c r="M47" s="34">
        <v>402</v>
      </c>
      <c r="N47" s="34">
        <v>2137</v>
      </c>
      <c r="O47" s="34">
        <v>406</v>
      </c>
      <c r="P47" s="34">
        <v>2135</v>
      </c>
      <c r="Q47" s="34">
        <v>400</v>
      </c>
      <c r="R47" s="34">
        <v>2120</v>
      </c>
      <c r="S47" s="34">
        <v>404</v>
      </c>
      <c r="T47" s="34">
        <v>2109</v>
      </c>
      <c r="AB47" s="33"/>
      <c r="AD47" s="33"/>
      <c r="AF47" s="33"/>
      <c r="AH47" s="33"/>
      <c r="AJ47" s="33"/>
      <c r="AL47" s="33"/>
      <c r="AN47" s="33"/>
      <c r="AP47" s="33"/>
      <c r="AR47" s="33"/>
      <c r="AT47" s="33"/>
      <c r="AV47" s="33"/>
      <c r="AX47" s="33"/>
      <c r="AZ47" s="33"/>
      <c r="BB47" s="33"/>
      <c r="BD47" s="33"/>
      <c r="BF47" s="33"/>
      <c r="BG47" s="33"/>
      <c r="BH47" s="33"/>
      <c r="BI47" s="33"/>
      <c r="BJ47" s="33"/>
      <c r="BK47" s="33"/>
      <c r="BL47" s="33"/>
      <c r="BM47" s="33"/>
      <c r="BN47" s="33"/>
      <c r="BP47" s="33"/>
      <c r="BR47" s="33"/>
      <c r="BS47" s="33"/>
      <c r="BT47" s="33"/>
      <c r="CZ47" s="33"/>
      <c r="DF47" s="33"/>
      <c r="DH47" s="33"/>
      <c r="DJ47" s="33"/>
      <c r="DL47" s="33"/>
      <c r="DN47" s="33"/>
      <c r="DP47" s="33"/>
      <c r="DR47" s="33"/>
      <c r="DV47" s="33"/>
      <c r="DX47" s="33"/>
      <c r="DZ47" s="33"/>
      <c r="EB47" s="33"/>
      <c r="ED47" s="33"/>
      <c r="EF47" s="33"/>
      <c r="EH47" s="33"/>
      <c r="EJ47" s="33"/>
      <c r="EK47" s="62"/>
      <c r="EP47" s="48"/>
      <c r="GO47" s="48"/>
      <c r="GP47" s="48"/>
      <c r="GR47" s="48"/>
      <c r="GT47" s="48"/>
      <c r="HD47" s="48"/>
    </row>
    <row r="48" spans="1:256" s="95" customFormat="1" ht="12.75">
      <c r="A48" s="93"/>
      <c r="B48" s="94"/>
      <c r="C48" s="110" t="s">
        <v>107</v>
      </c>
      <c r="E48" s="96">
        <f aca="true" t="shared" si="3" ref="E48:T48">SUM(E39:E47)</f>
        <v>8077</v>
      </c>
      <c r="F48" s="96">
        <f t="shared" si="3"/>
        <v>43638</v>
      </c>
      <c r="G48" s="96">
        <f t="shared" si="3"/>
        <v>8152</v>
      </c>
      <c r="H48" s="96">
        <f t="shared" si="3"/>
        <v>43347</v>
      </c>
      <c r="I48" s="96">
        <f t="shared" si="3"/>
        <v>8159</v>
      </c>
      <c r="J48" s="96">
        <f t="shared" si="3"/>
        <v>43326</v>
      </c>
      <c r="K48" s="96">
        <f t="shared" si="3"/>
        <v>8173</v>
      </c>
      <c r="L48" s="96">
        <f t="shared" si="3"/>
        <v>43307</v>
      </c>
      <c r="M48" s="96">
        <f t="shared" si="3"/>
        <v>8187</v>
      </c>
      <c r="N48" s="96">
        <f t="shared" si="3"/>
        <v>43302</v>
      </c>
      <c r="O48" s="96">
        <f t="shared" si="3"/>
        <v>8246</v>
      </c>
      <c r="P48" s="96">
        <f t="shared" si="3"/>
        <v>43234</v>
      </c>
      <c r="Q48" s="96">
        <f t="shared" si="3"/>
        <v>8352</v>
      </c>
      <c r="R48" s="96">
        <f t="shared" si="3"/>
        <v>43271</v>
      </c>
      <c r="S48" s="96">
        <f t="shared" si="3"/>
        <v>7746</v>
      </c>
      <c r="T48" s="96">
        <f t="shared" si="3"/>
        <v>41683</v>
      </c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101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</row>
    <row r="49" spans="1:212" ht="12.75">
      <c r="A49" s="46">
        <v>1</v>
      </c>
      <c r="B49" s="47">
        <v>5</v>
      </c>
      <c r="C49" s="109" t="s">
        <v>0</v>
      </c>
      <c r="D49" s="34" t="s">
        <v>1</v>
      </c>
      <c r="E49" s="34">
        <v>77</v>
      </c>
      <c r="F49" s="34">
        <v>269</v>
      </c>
      <c r="G49" s="34">
        <v>74</v>
      </c>
      <c r="H49" s="34">
        <v>273</v>
      </c>
      <c r="I49" s="34">
        <v>74</v>
      </c>
      <c r="J49" s="34">
        <v>274</v>
      </c>
      <c r="K49" s="34">
        <v>77</v>
      </c>
      <c r="L49" s="34">
        <v>271</v>
      </c>
      <c r="M49" s="34">
        <v>76</v>
      </c>
      <c r="N49" s="34">
        <v>269</v>
      </c>
      <c r="O49" s="34">
        <v>80</v>
      </c>
      <c r="P49" s="34">
        <v>269</v>
      </c>
      <c r="Q49" s="34">
        <v>80</v>
      </c>
      <c r="R49" s="34">
        <v>259</v>
      </c>
      <c r="S49" s="34">
        <v>79</v>
      </c>
      <c r="T49" s="34">
        <v>257</v>
      </c>
      <c r="AB49" s="33"/>
      <c r="AD49" s="33"/>
      <c r="AF49" s="33"/>
      <c r="AH49" s="33"/>
      <c r="AJ49" s="33"/>
      <c r="AL49" s="33"/>
      <c r="AN49" s="33"/>
      <c r="AP49" s="33"/>
      <c r="AR49" s="33"/>
      <c r="AT49" s="33"/>
      <c r="AV49" s="33"/>
      <c r="AX49" s="33"/>
      <c r="AZ49" s="33"/>
      <c r="BB49" s="33"/>
      <c r="BD49" s="33"/>
      <c r="BF49" s="33"/>
      <c r="BG49" s="33"/>
      <c r="BH49" s="33"/>
      <c r="BI49" s="33"/>
      <c r="BJ49" s="33"/>
      <c r="BK49" s="33"/>
      <c r="BL49" s="33"/>
      <c r="BM49" s="33"/>
      <c r="BN49" s="33"/>
      <c r="BP49" s="33"/>
      <c r="BR49" s="33"/>
      <c r="BS49" s="33"/>
      <c r="BT49" s="33"/>
      <c r="CZ49" s="33"/>
      <c r="DF49" s="33"/>
      <c r="DH49" s="33"/>
      <c r="DJ49" s="33"/>
      <c r="DL49" s="33"/>
      <c r="DN49" s="33"/>
      <c r="DP49" s="33"/>
      <c r="DR49" s="33"/>
      <c r="DV49" s="33"/>
      <c r="DX49" s="33"/>
      <c r="DZ49" s="33"/>
      <c r="EB49" s="33"/>
      <c r="ED49" s="33"/>
      <c r="EF49" s="33"/>
      <c r="EH49" s="33"/>
      <c r="EJ49" s="33"/>
      <c r="EK49" s="62"/>
      <c r="EP49" s="48"/>
      <c r="GO49" s="48"/>
      <c r="GP49" s="48"/>
      <c r="GR49" s="48"/>
      <c r="GT49" s="48"/>
      <c r="HD49" s="48"/>
    </row>
    <row r="50" spans="1:212" ht="12.75">
      <c r="A50" s="46">
        <v>4</v>
      </c>
      <c r="B50" s="47">
        <v>5</v>
      </c>
      <c r="C50" s="109" t="s">
        <v>5</v>
      </c>
      <c r="D50" s="34" t="s">
        <v>6</v>
      </c>
      <c r="E50" s="34">
        <v>246</v>
      </c>
      <c r="F50" s="34">
        <v>966</v>
      </c>
      <c r="G50" s="34">
        <v>251</v>
      </c>
      <c r="H50" s="34">
        <v>962</v>
      </c>
      <c r="I50" s="34">
        <v>252</v>
      </c>
      <c r="J50" s="34">
        <v>964</v>
      </c>
      <c r="K50" s="34">
        <v>252</v>
      </c>
      <c r="L50" s="34">
        <v>955</v>
      </c>
      <c r="M50" s="34">
        <v>252</v>
      </c>
      <c r="N50" s="34">
        <v>951</v>
      </c>
      <c r="O50" s="34">
        <v>254</v>
      </c>
      <c r="P50" s="34">
        <v>942</v>
      </c>
      <c r="Q50" s="34">
        <v>256</v>
      </c>
      <c r="R50" s="34">
        <v>950</v>
      </c>
      <c r="S50" s="34">
        <v>256</v>
      </c>
      <c r="T50" s="34">
        <v>949</v>
      </c>
      <c r="AB50" s="33"/>
      <c r="AD50" s="33"/>
      <c r="AF50" s="33"/>
      <c r="AH50" s="33"/>
      <c r="AJ50" s="33"/>
      <c r="AL50" s="33"/>
      <c r="AN50" s="33"/>
      <c r="AP50" s="33"/>
      <c r="AR50" s="33"/>
      <c r="AT50" s="33"/>
      <c r="AV50" s="33"/>
      <c r="AX50" s="33"/>
      <c r="AZ50" s="33"/>
      <c r="BB50" s="33"/>
      <c r="BD50" s="33"/>
      <c r="BF50" s="33"/>
      <c r="BG50" s="33"/>
      <c r="BH50" s="33"/>
      <c r="BI50" s="33"/>
      <c r="BJ50" s="33"/>
      <c r="BK50" s="33"/>
      <c r="BL50" s="33"/>
      <c r="BM50" s="33"/>
      <c r="BN50" s="33"/>
      <c r="BP50" s="33"/>
      <c r="BR50" s="33"/>
      <c r="BS50" s="33"/>
      <c r="BT50" s="33"/>
      <c r="CZ50" s="33"/>
      <c r="DF50" s="33"/>
      <c r="DH50" s="33"/>
      <c r="DJ50" s="33"/>
      <c r="DL50" s="33"/>
      <c r="DN50" s="33"/>
      <c r="DP50" s="33"/>
      <c r="DR50" s="33"/>
      <c r="DV50" s="33"/>
      <c r="DX50" s="33"/>
      <c r="DZ50" s="33"/>
      <c r="EB50" s="33"/>
      <c r="ED50" s="33"/>
      <c r="EF50" s="33"/>
      <c r="EH50" s="33"/>
      <c r="EJ50" s="33"/>
      <c r="EK50" s="62"/>
      <c r="EP50" s="48"/>
      <c r="GO50" s="48"/>
      <c r="GP50" s="48"/>
      <c r="GR50" s="48"/>
      <c r="GT50" s="48"/>
      <c r="HD50" s="48"/>
    </row>
    <row r="51" spans="1:212" ht="12.75">
      <c r="A51" s="46">
        <v>5</v>
      </c>
      <c r="B51" s="47">
        <v>5</v>
      </c>
      <c r="C51" s="109" t="s">
        <v>7</v>
      </c>
      <c r="D51" s="34" t="s">
        <v>8</v>
      </c>
      <c r="E51" s="34">
        <v>236</v>
      </c>
      <c r="F51" s="34">
        <v>786</v>
      </c>
      <c r="G51" s="34">
        <v>236</v>
      </c>
      <c r="H51" s="34">
        <v>781</v>
      </c>
      <c r="I51" s="34">
        <v>234</v>
      </c>
      <c r="J51" s="34">
        <v>779</v>
      </c>
      <c r="K51" s="34">
        <v>239</v>
      </c>
      <c r="L51" s="34">
        <v>772</v>
      </c>
      <c r="M51" s="34">
        <v>240</v>
      </c>
      <c r="N51" s="34">
        <v>772</v>
      </c>
      <c r="O51" s="34">
        <v>248</v>
      </c>
      <c r="P51" s="34">
        <v>778</v>
      </c>
      <c r="Q51" s="34">
        <v>259</v>
      </c>
      <c r="R51" s="34">
        <v>780</v>
      </c>
      <c r="S51" s="34">
        <v>258</v>
      </c>
      <c r="T51" s="34">
        <v>778</v>
      </c>
      <c r="AB51" s="33"/>
      <c r="AD51" s="33"/>
      <c r="AF51" s="33"/>
      <c r="AH51" s="33"/>
      <c r="AJ51" s="33"/>
      <c r="AL51" s="33"/>
      <c r="AN51" s="33"/>
      <c r="AP51" s="33"/>
      <c r="AR51" s="33"/>
      <c r="AT51" s="33"/>
      <c r="AV51" s="33"/>
      <c r="AX51" s="33"/>
      <c r="AZ51" s="33"/>
      <c r="BB51" s="33"/>
      <c r="BD51" s="33"/>
      <c r="BF51" s="33"/>
      <c r="BG51" s="33"/>
      <c r="BH51" s="33"/>
      <c r="BI51" s="33"/>
      <c r="BJ51" s="33"/>
      <c r="BK51" s="33"/>
      <c r="BL51" s="33"/>
      <c r="BM51" s="33"/>
      <c r="BN51" s="33"/>
      <c r="BP51" s="33"/>
      <c r="BR51" s="33"/>
      <c r="BS51" s="33"/>
      <c r="BT51" s="33"/>
      <c r="CZ51" s="33"/>
      <c r="DF51" s="33"/>
      <c r="DH51" s="33"/>
      <c r="DJ51" s="33"/>
      <c r="DL51" s="33"/>
      <c r="DN51" s="33"/>
      <c r="DP51" s="33"/>
      <c r="DR51" s="33"/>
      <c r="DV51" s="33"/>
      <c r="DX51" s="33"/>
      <c r="DZ51" s="33"/>
      <c r="EB51" s="33"/>
      <c r="ED51" s="33"/>
      <c r="EF51" s="33"/>
      <c r="EH51" s="33"/>
      <c r="EJ51" s="33"/>
      <c r="EK51" s="62"/>
      <c r="EP51" s="48"/>
      <c r="GO51" s="48"/>
      <c r="GP51" s="48"/>
      <c r="GR51" s="48"/>
      <c r="GT51" s="48"/>
      <c r="HD51" s="48"/>
    </row>
    <row r="52" spans="1:212" ht="12.75">
      <c r="A52" s="46">
        <v>6</v>
      </c>
      <c r="B52" s="47">
        <v>5</v>
      </c>
      <c r="C52" s="109" t="s">
        <v>9</v>
      </c>
      <c r="D52" s="34" t="s">
        <v>10</v>
      </c>
      <c r="E52" s="34">
        <v>106</v>
      </c>
      <c r="F52" s="34">
        <v>613</v>
      </c>
      <c r="G52" s="34">
        <v>113</v>
      </c>
      <c r="H52" s="34">
        <v>617</v>
      </c>
      <c r="I52" s="34">
        <v>113</v>
      </c>
      <c r="J52" s="34">
        <v>615</v>
      </c>
      <c r="K52" s="34">
        <v>111</v>
      </c>
      <c r="L52" s="34">
        <v>611</v>
      </c>
      <c r="M52" s="34">
        <v>113</v>
      </c>
      <c r="N52" s="34">
        <v>610</v>
      </c>
      <c r="O52" s="34">
        <v>113</v>
      </c>
      <c r="P52" s="34">
        <v>598</v>
      </c>
      <c r="Q52" s="34">
        <v>111</v>
      </c>
      <c r="R52" s="34">
        <v>596</v>
      </c>
      <c r="S52" s="34">
        <v>113</v>
      </c>
      <c r="T52" s="34">
        <v>596</v>
      </c>
      <c r="AB52" s="33"/>
      <c r="AD52" s="33"/>
      <c r="AF52" s="33"/>
      <c r="AH52" s="33"/>
      <c r="AJ52" s="33"/>
      <c r="AL52" s="33"/>
      <c r="AN52" s="33"/>
      <c r="AP52" s="33"/>
      <c r="AR52" s="33"/>
      <c r="AT52" s="33"/>
      <c r="AV52" s="33"/>
      <c r="AX52" s="33"/>
      <c r="AZ52" s="33"/>
      <c r="BB52" s="33"/>
      <c r="BD52" s="33"/>
      <c r="BF52" s="33"/>
      <c r="BG52" s="33"/>
      <c r="BH52" s="33"/>
      <c r="BI52" s="33"/>
      <c r="BJ52" s="33"/>
      <c r="BK52" s="33"/>
      <c r="BL52" s="33"/>
      <c r="BM52" s="33"/>
      <c r="BN52" s="33"/>
      <c r="BP52" s="33"/>
      <c r="BR52" s="33"/>
      <c r="BS52" s="33"/>
      <c r="BT52" s="33"/>
      <c r="CZ52" s="33"/>
      <c r="DF52" s="33"/>
      <c r="DH52" s="33"/>
      <c r="DJ52" s="33"/>
      <c r="DL52" s="33"/>
      <c r="DN52" s="33"/>
      <c r="DP52" s="33"/>
      <c r="DR52" s="33"/>
      <c r="DV52" s="33"/>
      <c r="DX52" s="33"/>
      <c r="DZ52" s="33"/>
      <c r="EB52" s="33"/>
      <c r="ED52" s="33"/>
      <c r="EF52" s="33"/>
      <c r="EH52" s="33"/>
      <c r="EJ52" s="33"/>
      <c r="EK52" s="62"/>
      <c r="EP52" s="48"/>
      <c r="GO52" s="48"/>
      <c r="GP52" s="48"/>
      <c r="GR52" s="48"/>
      <c r="GT52" s="48"/>
      <c r="HD52" s="48"/>
    </row>
    <row r="53" spans="1:212" ht="12.75">
      <c r="A53" s="46">
        <v>10</v>
      </c>
      <c r="B53" s="47">
        <v>5</v>
      </c>
      <c r="C53" s="109" t="s">
        <v>16</v>
      </c>
      <c r="D53" s="34" t="s">
        <v>17</v>
      </c>
      <c r="E53" s="34">
        <v>173</v>
      </c>
      <c r="F53" s="34">
        <v>622</v>
      </c>
      <c r="G53" s="34">
        <v>177</v>
      </c>
      <c r="H53" s="34">
        <v>632</v>
      </c>
      <c r="I53" s="34">
        <v>177</v>
      </c>
      <c r="J53" s="34">
        <v>632</v>
      </c>
      <c r="K53" s="34">
        <v>177</v>
      </c>
      <c r="L53" s="34">
        <v>627</v>
      </c>
      <c r="M53" s="34">
        <v>177</v>
      </c>
      <c r="N53" s="34">
        <v>625</v>
      </c>
      <c r="O53" s="34">
        <v>185</v>
      </c>
      <c r="P53" s="34">
        <v>627</v>
      </c>
      <c r="Q53" s="34">
        <v>194</v>
      </c>
      <c r="R53" s="34">
        <v>637</v>
      </c>
      <c r="S53" s="34">
        <v>202</v>
      </c>
      <c r="T53" s="34">
        <v>642</v>
      </c>
      <c r="AB53" s="33"/>
      <c r="AD53" s="33"/>
      <c r="AF53" s="33"/>
      <c r="AH53" s="33"/>
      <c r="AJ53" s="33"/>
      <c r="AL53" s="33"/>
      <c r="AN53" s="33"/>
      <c r="AP53" s="33"/>
      <c r="AR53" s="33"/>
      <c r="AT53" s="33"/>
      <c r="AV53" s="33"/>
      <c r="AX53" s="33"/>
      <c r="AZ53" s="33"/>
      <c r="BB53" s="33"/>
      <c r="BD53" s="33"/>
      <c r="BF53" s="33"/>
      <c r="BG53" s="33"/>
      <c r="BH53" s="33"/>
      <c r="BI53" s="33"/>
      <c r="BJ53" s="33"/>
      <c r="BK53" s="33"/>
      <c r="BL53" s="33"/>
      <c r="BM53" s="33"/>
      <c r="BN53" s="33"/>
      <c r="BP53" s="33"/>
      <c r="BR53" s="33"/>
      <c r="BS53" s="33"/>
      <c r="BT53" s="33"/>
      <c r="CZ53" s="33"/>
      <c r="DF53" s="33"/>
      <c r="DH53" s="33"/>
      <c r="DJ53" s="33"/>
      <c r="DL53" s="33"/>
      <c r="DN53" s="33"/>
      <c r="DP53" s="33"/>
      <c r="DR53" s="33"/>
      <c r="DV53" s="33"/>
      <c r="DX53" s="33"/>
      <c r="DZ53" s="33"/>
      <c r="EB53" s="33"/>
      <c r="ED53" s="33"/>
      <c r="EF53" s="33"/>
      <c r="EH53" s="33"/>
      <c r="EJ53" s="33"/>
      <c r="EK53" s="62"/>
      <c r="EP53" s="48"/>
      <c r="GO53" s="48"/>
      <c r="GP53" s="48"/>
      <c r="GR53" s="48"/>
      <c r="GT53" s="48"/>
      <c r="HD53" s="48"/>
    </row>
    <row r="54" spans="1:212" ht="12.75">
      <c r="A54" s="46">
        <v>15</v>
      </c>
      <c r="B54" s="47">
        <v>5</v>
      </c>
      <c r="C54" s="109" t="s">
        <v>24</v>
      </c>
      <c r="D54" s="34" t="s">
        <v>8</v>
      </c>
      <c r="E54" s="34">
        <v>268</v>
      </c>
      <c r="F54" s="34">
        <v>1024</v>
      </c>
      <c r="G54" s="34">
        <v>270</v>
      </c>
      <c r="H54" s="34">
        <v>1038</v>
      </c>
      <c r="I54" s="34">
        <v>272</v>
      </c>
      <c r="J54" s="34">
        <v>1039</v>
      </c>
      <c r="K54" s="34">
        <v>269</v>
      </c>
      <c r="L54" s="34">
        <v>1022</v>
      </c>
      <c r="M54" s="34">
        <v>272</v>
      </c>
      <c r="N54" s="34">
        <v>1028</v>
      </c>
      <c r="O54" s="34">
        <v>274</v>
      </c>
      <c r="P54" s="34">
        <v>1030</v>
      </c>
      <c r="Q54" s="34">
        <v>273</v>
      </c>
      <c r="R54" s="34">
        <v>1026</v>
      </c>
      <c r="S54" s="34">
        <v>276</v>
      </c>
      <c r="T54" s="34">
        <v>1039</v>
      </c>
      <c r="AB54" s="33"/>
      <c r="AD54" s="33"/>
      <c r="AF54" s="33"/>
      <c r="AH54" s="33"/>
      <c r="AJ54" s="33"/>
      <c r="AL54" s="33"/>
      <c r="AN54" s="33"/>
      <c r="AP54" s="33"/>
      <c r="AR54" s="33"/>
      <c r="AT54" s="33"/>
      <c r="AV54" s="33"/>
      <c r="AX54" s="33"/>
      <c r="AZ54" s="33"/>
      <c r="BB54" s="33"/>
      <c r="BD54" s="33"/>
      <c r="BF54" s="33"/>
      <c r="BG54" s="33"/>
      <c r="BH54" s="33"/>
      <c r="BI54" s="33"/>
      <c r="BJ54" s="33"/>
      <c r="BK54" s="33"/>
      <c r="BL54" s="33"/>
      <c r="BM54" s="33"/>
      <c r="BN54" s="33"/>
      <c r="BP54" s="33"/>
      <c r="BR54" s="33"/>
      <c r="BS54" s="33"/>
      <c r="BT54" s="33"/>
      <c r="CZ54" s="33"/>
      <c r="DF54" s="33"/>
      <c r="DH54" s="33"/>
      <c r="DJ54" s="33"/>
      <c r="DL54" s="33"/>
      <c r="DN54" s="33"/>
      <c r="DP54" s="33"/>
      <c r="DR54" s="33"/>
      <c r="DV54" s="33"/>
      <c r="DX54" s="33"/>
      <c r="DZ54" s="33"/>
      <c r="EB54" s="33"/>
      <c r="ED54" s="33"/>
      <c r="EF54" s="33"/>
      <c r="EH54" s="33"/>
      <c r="EJ54" s="33"/>
      <c r="EK54" s="62"/>
      <c r="EP54" s="48"/>
      <c r="GO54" s="48"/>
      <c r="GP54" s="48"/>
      <c r="GR54" s="48"/>
      <c r="GT54" s="48"/>
      <c r="HD54" s="48"/>
    </row>
    <row r="55" spans="1:212" ht="12.75">
      <c r="A55" s="46">
        <v>16</v>
      </c>
      <c r="B55" s="47">
        <v>5</v>
      </c>
      <c r="C55" s="109" t="s">
        <v>25</v>
      </c>
      <c r="D55" s="34" t="s">
        <v>6</v>
      </c>
      <c r="E55" s="34">
        <v>217</v>
      </c>
      <c r="F55" s="34">
        <v>779</v>
      </c>
      <c r="G55" s="34">
        <v>220</v>
      </c>
      <c r="H55" s="34">
        <v>770</v>
      </c>
      <c r="I55" s="34">
        <v>221</v>
      </c>
      <c r="J55" s="34">
        <v>771</v>
      </c>
      <c r="K55" s="34">
        <v>224</v>
      </c>
      <c r="L55" s="34">
        <v>772</v>
      </c>
      <c r="M55" s="34">
        <v>224</v>
      </c>
      <c r="N55" s="34">
        <v>776</v>
      </c>
      <c r="O55" s="34">
        <v>231</v>
      </c>
      <c r="P55" s="34">
        <v>780</v>
      </c>
      <c r="Q55" s="34">
        <v>234</v>
      </c>
      <c r="R55" s="34">
        <v>776</v>
      </c>
      <c r="S55" s="34">
        <v>235</v>
      </c>
      <c r="T55" s="34">
        <v>778</v>
      </c>
      <c r="AB55" s="33"/>
      <c r="AD55" s="33"/>
      <c r="AF55" s="33"/>
      <c r="AH55" s="33"/>
      <c r="AJ55" s="33"/>
      <c r="AL55" s="33"/>
      <c r="AN55" s="33"/>
      <c r="AP55" s="33"/>
      <c r="AR55" s="33"/>
      <c r="AT55" s="33"/>
      <c r="AV55" s="33"/>
      <c r="AX55" s="33"/>
      <c r="AZ55" s="33"/>
      <c r="BB55" s="33"/>
      <c r="BD55" s="33"/>
      <c r="BF55" s="33"/>
      <c r="BG55" s="33"/>
      <c r="BH55" s="33"/>
      <c r="BI55" s="33"/>
      <c r="BJ55" s="33"/>
      <c r="BK55" s="33"/>
      <c r="BL55" s="33"/>
      <c r="BM55" s="33"/>
      <c r="BN55" s="33"/>
      <c r="BP55" s="33"/>
      <c r="BR55" s="33"/>
      <c r="BS55" s="33"/>
      <c r="BT55" s="33"/>
      <c r="CZ55" s="33"/>
      <c r="DF55" s="33"/>
      <c r="DH55" s="33"/>
      <c r="DJ55" s="33"/>
      <c r="DL55" s="33"/>
      <c r="DN55" s="33"/>
      <c r="DP55" s="33"/>
      <c r="DR55" s="33"/>
      <c r="DV55" s="33"/>
      <c r="DX55" s="33"/>
      <c r="DZ55" s="33"/>
      <c r="EB55" s="33"/>
      <c r="ED55" s="33"/>
      <c r="EF55" s="33"/>
      <c r="EH55" s="33"/>
      <c r="EJ55" s="33"/>
      <c r="EK55" s="62"/>
      <c r="EP55" s="48"/>
      <c r="GO55" s="48"/>
      <c r="GP55" s="48"/>
      <c r="GR55" s="48"/>
      <c r="GT55" s="48"/>
      <c r="HD55" s="48"/>
    </row>
    <row r="56" spans="1:212" ht="12.75">
      <c r="A56" s="46">
        <v>18</v>
      </c>
      <c r="B56" s="47">
        <v>5</v>
      </c>
      <c r="C56" s="109" t="s">
        <v>27</v>
      </c>
      <c r="D56" s="34" t="s">
        <v>10</v>
      </c>
      <c r="E56" s="34">
        <v>262</v>
      </c>
      <c r="F56" s="34">
        <v>1185</v>
      </c>
      <c r="G56" s="34">
        <v>256</v>
      </c>
      <c r="H56" s="34">
        <v>1170</v>
      </c>
      <c r="I56" s="34">
        <v>258</v>
      </c>
      <c r="J56" s="34">
        <v>1166</v>
      </c>
      <c r="K56" s="34">
        <v>257</v>
      </c>
      <c r="L56" s="34">
        <v>1152</v>
      </c>
      <c r="M56" s="34">
        <v>255</v>
      </c>
      <c r="N56" s="34">
        <v>1147</v>
      </c>
      <c r="O56" s="34">
        <v>259</v>
      </c>
      <c r="P56" s="34">
        <v>1138</v>
      </c>
      <c r="Q56" s="34">
        <v>271</v>
      </c>
      <c r="R56" s="34">
        <v>1137</v>
      </c>
      <c r="S56" s="34">
        <v>275</v>
      </c>
      <c r="T56" s="34">
        <v>1129</v>
      </c>
      <c r="AB56" s="33"/>
      <c r="AD56" s="33"/>
      <c r="AF56" s="33"/>
      <c r="AH56" s="33"/>
      <c r="AJ56" s="33"/>
      <c r="AL56" s="33"/>
      <c r="AN56" s="33"/>
      <c r="AP56" s="33"/>
      <c r="AR56" s="33"/>
      <c r="AT56" s="33"/>
      <c r="AV56" s="33"/>
      <c r="AX56" s="33"/>
      <c r="AZ56" s="33"/>
      <c r="BB56" s="33"/>
      <c r="BD56" s="33"/>
      <c r="BF56" s="33"/>
      <c r="BG56" s="33"/>
      <c r="BH56" s="33"/>
      <c r="BI56" s="33"/>
      <c r="BJ56" s="33"/>
      <c r="BK56" s="33"/>
      <c r="BL56" s="33"/>
      <c r="BM56" s="33"/>
      <c r="BN56" s="33"/>
      <c r="BP56" s="33"/>
      <c r="BR56" s="33"/>
      <c r="BS56" s="33"/>
      <c r="BT56" s="33"/>
      <c r="CZ56" s="33"/>
      <c r="DF56" s="33"/>
      <c r="DH56" s="33"/>
      <c r="DJ56" s="33"/>
      <c r="DL56" s="33"/>
      <c r="DN56" s="33"/>
      <c r="DP56" s="33"/>
      <c r="DR56" s="33"/>
      <c r="DV56" s="33"/>
      <c r="DX56" s="33"/>
      <c r="DZ56" s="33"/>
      <c r="EB56" s="33"/>
      <c r="ED56" s="33"/>
      <c r="EF56" s="33"/>
      <c r="EH56" s="33"/>
      <c r="EJ56" s="33"/>
      <c r="EK56" s="62"/>
      <c r="EP56" s="48"/>
      <c r="GO56" s="48"/>
      <c r="GP56" s="48"/>
      <c r="GR56" s="48"/>
      <c r="GT56" s="48"/>
      <c r="HD56" s="48"/>
    </row>
    <row r="57" spans="1:212" ht="12.75">
      <c r="A57" s="46">
        <v>20</v>
      </c>
      <c r="B57" s="47">
        <v>5</v>
      </c>
      <c r="C57" s="109" t="s">
        <v>30</v>
      </c>
      <c r="D57" s="34" t="s">
        <v>31</v>
      </c>
      <c r="E57" s="34">
        <v>180</v>
      </c>
      <c r="F57" s="34">
        <v>446</v>
      </c>
      <c r="G57" s="34">
        <v>191</v>
      </c>
      <c r="H57" s="34">
        <v>445</v>
      </c>
      <c r="I57" s="34">
        <v>191</v>
      </c>
      <c r="J57" s="34">
        <v>446</v>
      </c>
      <c r="K57" s="34">
        <v>193</v>
      </c>
      <c r="L57" s="34">
        <v>448</v>
      </c>
      <c r="M57" s="34">
        <v>193</v>
      </c>
      <c r="N57" s="34">
        <v>448</v>
      </c>
      <c r="O57" s="34">
        <v>196</v>
      </c>
      <c r="P57" s="34">
        <v>445</v>
      </c>
      <c r="Q57" s="34">
        <v>197</v>
      </c>
      <c r="R57" s="34">
        <v>448</v>
      </c>
      <c r="S57" s="34">
        <v>198</v>
      </c>
      <c r="T57" s="34">
        <v>452</v>
      </c>
      <c r="AB57" s="33"/>
      <c r="AD57" s="33"/>
      <c r="AF57" s="33"/>
      <c r="AH57" s="33"/>
      <c r="AJ57" s="33"/>
      <c r="AL57" s="33"/>
      <c r="AN57" s="33"/>
      <c r="AP57" s="33"/>
      <c r="AR57" s="33"/>
      <c r="AT57" s="33"/>
      <c r="AV57" s="33"/>
      <c r="AX57" s="33"/>
      <c r="AZ57" s="33"/>
      <c r="BB57" s="33"/>
      <c r="BD57" s="33"/>
      <c r="BF57" s="33"/>
      <c r="BG57" s="33"/>
      <c r="BH57" s="33"/>
      <c r="BI57" s="33"/>
      <c r="BJ57" s="33"/>
      <c r="BK57" s="33"/>
      <c r="BL57" s="33"/>
      <c r="BM57" s="33"/>
      <c r="BN57" s="33"/>
      <c r="BP57" s="33"/>
      <c r="BR57" s="33"/>
      <c r="BS57" s="33"/>
      <c r="BT57" s="33"/>
      <c r="CZ57" s="33"/>
      <c r="DF57" s="33"/>
      <c r="DH57" s="33"/>
      <c r="DJ57" s="33"/>
      <c r="DL57" s="33"/>
      <c r="DN57" s="33"/>
      <c r="DP57" s="33"/>
      <c r="DR57" s="33"/>
      <c r="DV57" s="33"/>
      <c r="DX57" s="33"/>
      <c r="DZ57" s="33"/>
      <c r="EB57" s="33"/>
      <c r="ED57" s="33"/>
      <c r="EF57" s="33"/>
      <c r="EH57" s="33"/>
      <c r="EJ57" s="33"/>
      <c r="EK57" s="62"/>
      <c r="EP57" s="48"/>
      <c r="GO57" s="48"/>
      <c r="GP57" s="48"/>
      <c r="GR57" s="48"/>
      <c r="GT57" s="48"/>
      <c r="HD57" s="48"/>
    </row>
    <row r="58" spans="1:212" ht="12.75">
      <c r="A58" s="46">
        <v>24</v>
      </c>
      <c r="B58" s="47">
        <v>5</v>
      </c>
      <c r="C58" s="109" t="s">
        <v>37</v>
      </c>
      <c r="D58" s="34" t="s">
        <v>8</v>
      </c>
      <c r="E58" s="34">
        <v>346</v>
      </c>
      <c r="F58" s="34">
        <v>1202</v>
      </c>
      <c r="G58" s="34">
        <v>361</v>
      </c>
      <c r="H58" s="34">
        <v>1216</v>
      </c>
      <c r="I58" s="34">
        <v>362</v>
      </c>
      <c r="J58" s="34">
        <v>1220</v>
      </c>
      <c r="K58" s="34">
        <v>369</v>
      </c>
      <c r="L58" s="34">
        <v>1229</v>
      </c>
      <c r="M58" s="34">
        <v>368</v>
      </c>
      <c r="N58" s="34">
        <v>1231</v>
      </c>
      <c r="O58" s="34">
        <v>370</v>
      </c>
      <c r="P58" s="34">
        <v>1228</v>
      </c>
      <c r="Q58" s="34">
        <v>368</v>
      </c>
      <c r="R58" s="34">
        <v>1224</v>
      </c>
      <c r="S58" s="34">
        <v>367</v>
      </c>
      <c r="T58" s="34">
        <v>1222</v>
      </c>
      <c r="AB58" s="33"/>
      <c r="AD58" s="33"/>
      <c r="AF58" s="33"/>
      <c r="AH58" s="33"/>
      <c r="AJ58" s="33"/>
      <c r="AL58" s="33"/>
      <c r="AN58" s="33"/>
      <c r="AP58" s="33"/>
      <c r="AR58" s="33"/>
      <c r="AT58" s="33"/>
      <c r="AV58" s="33"/>
      <c r="AX58" s="33"/>
      <c r="AZ58" s="33"/>
      <c r="BB58" s="33"/>
      <c r="BD58" s="33"/>
      <c r="BF58" s="33"/>
      <c r="BG58" s="33"/>
      <c r="BH58" s="33"/>
      <c r="BI58" s="33"/>
      <c r="BJ58" s="33"/>
      <c r="BK58" s="33"/>
      <c r="BL58" s="33"/>
      <c r="BM58" s="33"/>
      <c r="BN58" s="33"/>
      <c r="BP58" s="33"/>
      <c r="BR58" s="33"/>
      <c r="BS58" s="33"/>
      <c r="BT58" s="33"/>
      <c r="CZ58" s="33"/>
      <c r="DF58" s="33"/>
      <c r="DH58" s="33"/>
      <c r="DJ58" s="33"/>
      <c r="DL58" s="33"/>
      <c r="DN58" s="33"/>
      <c r="DP58" s="33"/>
      <c r="DR58" s="33"/>
      <c r="DV58" s="33"/>
      <c r="DX58" s="33"/>
      <c r="DZ58" s="33"/>
      <c r="EB58" s="33"/>
      <c r="ED58" s="33"/>
      <c r="EF58" s="33"/>
      <c r="EH58" s="33"/>
      <c r="EJ58" s="33"/>
      <c r="EK58" s="62"/>
      <c r="EP58" s="48"/>
      <c r="GO58" s="48"/>
      <c r="GP58" s="48"/>
      <c r="GR58" s="48"/>
      <c r="GT58" s="48"/>
      <c r="HD58" s="48"/>
    </row>
    <row r="59" spans="1:212" ht="12.75">
      <c r="A59" s="46">
        <v>26</v>
      </c>
      <c r="B59" s="47">
        <v>5</v>
      </c>
      <c r="C59" s="109" t="s">
        <v>39</v>
      </c>
      <c r="D59" s="34" t="s">
        <v>10</v>
      </c>
      <c r="E59" s="34">
        <v>161</v>
      </c>
      <c r="F59" s="34">
        <v>808</v>
      </c>
      <c r="G59" s="34">
        <v>169</v>
      </c>
      <c r="H59" s="34">
        <v>810</v>
      </c>
      <c r="I59" s="34">
        <v>170</v>
      </c>
      <c r="J59" s="34">
        <v>814</v>
      </c>
      <c r="K59" s="34">
        <v>163</v>
      </c>
      <c r="L59" s="34">
        <v>805</v>
      </c>
      <c r="M59" s="34">
        <v>161</v>
      </c>
      <c r="N59" s="34">
        <v>801</v>
      </c>
      <c r="O59" s="34">
        <v>165</v>
      </c>
      <c r="P59" s="34">
        <v>808</v>
      </c>
      <c r="Q59" s="34">
        <v>167</v>
      </c>
      <c r="R59" s="34">
        <v>809</v>
      </c>
      <c r="S59" s="34">
        <v>172</v>
      </c>
      <c r="T59" s="34">
        <v>809</v>
      </c>
      <c r="AB59" s="33"/>
      <c r="AD59" s="33"/>
      <c r="AF59" s="33"/>
      <c r="AH59" s="33"/>
      <c r="AJ59" s="33"/>
      <c r="AL59" s="33"/>
      <c r="AN59" s="33"/>
      <c r="AP59" s="33"/>
      <c r="AR59" s="33"/>
      <c r="AT59" s="33"/>
      <c r="AV59" s="33"/>
      <c r="AX59" s="33"/>
      <c r="AZ59" s="33"/>
      <c r="BB59" s="33"/>
      <c r="BD59" s="33"/>
      <c r="BF59" s="33"/>
      <c r="BG59" s="33"/>
      <c r="BH59" s="33"/>
      <c r="BI59" s="33"/>
      <c r="BJ59" s="33"/>
      <c r="BK59" s="33"/>
      <c r="BL59" s="33"/>
      <c r="BM59" s="33"/>
      <c r="BN59" s="33"/>
      <c r="BP59" s="33"/>
      <c r="BR59" s="33"/>
      <c r="BS59" s="33"/>
      <c r="BT59" s="33"/>
      <c r="CZ59" s="33"/>
      <c r="DF59" s="33"/>
      <c r="DH59" s="33"/>
      <c r="DJ59" s="33"/>
      <c r="DL59" s="33"/>
      <c r="DN59" s="33"/>
      <c r="DP59" s="33"/>
      <c r="DR59" s="33"/>
      <c r="DV59" s="33"/>
      <c r="DX59" s="33"/>
      <c r="DZ59" s="33"/>
      <c r="EB59" s="33"/>
      <c r="ED59" s="33"/>
      <c r="EF59" s="33"/>
      <c r="EH59" s="33"/>
      <c r="EJ59" s="33"/>
      <c r="EK59" s="62"/>
      <c r="EP59" s="48"/>
      <c r="GO59" s="48"/>
      <c r="GP59" s="48"/>
      <c r="GR59" s="48"/>
      <c r="GT59" s="48"/>
      <c r="HD59" s="48"/>
    </row>
    <row r="60" spans="1:212" ht="12.75">
      <c r="A60" s="46">
        <v>28</v>
      </c>
      <c r="B60" s="47">
        <v>5</v>
      </c>
      <c r="C60" s="109" t="s">
        <v>41</v>
      </c>
      <c r="E60" s="34">
        <v>955</v>
      </c>
      <c r="F60" s="34">
        <v>3338</v>
      </c>
      <c r="G60" s="34">
        <v>961</v>
      </c>
      <c r="H60" s="34">
        <v>3325</v>
      </c>
      <c r="I60" s="34">
        <v>966</v>
      </c>
      <c r="J60" s="34">
        <v>3329</v>
      </c>
      <c r="K60" s="34">
        <v>963</v>
      </c>
      <c r="L60" s="34">
        <v>3326</v>
      </c>
      <c r="M60" s="34">
        <v>967</v>
      </c>
      <c r="N60" s="34">
        <v>3327</v>
      </c>
      <c r="O60" s="34">
        <v>996</v>
      </c>
      <c r="P60" s="34">
        <v>3371</v>
      </c>
      <c r="Q60" s="34">
        <v>1013</v>
      </c>
      <c r="R60" s="34">
        <v>3404</v>
      </c>
      <c r="S60" s="34">
        <v>1017</v>
      </c>
      <c r="T60" s="34">
        <v>3394</v>
      </c>
      <c r="AB60" s="33"/>
      <c r="AD60" s="33"/>
      <c r="AF60" s="33"/>
      <c r="AH60" s="33"/>
      <c r="AJ60" s="33"/>
      <c r="AL60" s="33"/>
      <c r="AN60" s="33"/>
      <c r="AP60" s="33"/>
      <c r="AR60" s="33"/>
      <c r="AT60" s="33"/>
      <c r="AV60" s="33"/>
      <c r="AX60" s="33"/>
      <c r="AZ60" s="33"/>
      <c r="BB60" s="33"/>
      <c r="BD60" s="33"/>
      <c r="BF60" s="33"/>
      <c r="BG60" s="33"/>
      <c r="BH60" s="33"/>
      <c r="BI60" s="33"/>
      <c r="BJ60" s="33"/>
      <c r="BK60" s="33"/>
      <c r="BL60" s="33"/>
      <c r="BM60" s="33"/>
      <c r="BN60" s="33"/>
      <c r="BP60" s="33"/>
      <c r="BR60" s="33"/>
      <c r="BS60" s="33"/>
      <c r="BT60" s="33"/>
      <c r="CZ60" s="33"/>
      <c r="DF60" s="33"/>
      <c r="DH60" s="33"/>
      <c r="DJ60" s="33"/>
      <c r="DL60" s="33"/>
      <c r="DN60" s="33"/>
      <c r="DP60" s="33"/>
      <c r="DR60" s="33"/>
      <c r="DV60" s="33"/>
      <c r="DX60" s="33"/>
      <c r="DZ60" s="33"/>
      <c r="EB60" s="33"/>
      <c r="ED60" s="33"/>
      <c r="EF60" s="33"/>
      <c r="EH60" s="33"/>
      <c r="EJ60" s="33"/>
      <c r="EK60" s="62"/>
      <c r="EP60" s="48"/>
      <c r="GO60" s="48"/>
      <c r="GP60" s="48"/>
      <c r="GR60" s="48"/>
      <c r="GT60" s="48"/>
      <c r="HD60" s="48"/>
    </row>
    <row r="61" spans="1:212" ht="12.75">
      <c r="A61" s="46">
        <v>35</v>
      </c>
      <c r="B61" s="47">
        <v>5</v>
      </c>
      <c r="C61" s="109" t="s">
        <v>48</v>
      </c>
      <c r="D61" s="34" t="s">
        <v>1</v>
      </c>
      <c r="E61" s="34">
        <v>111</v>
      </c>
      <c r="F61" s="34">
        <v>775</v>
      </c>
      <c r="G61" s="34">
        <v>112</v>
      </c>
      <c r="H61" s="34">
        <v>770</v>
      </c>
      <c r="I61" s="34">
        <v>112</v>
      </c>
      <c r="J61" s="34">
        <v>771</v>
      </c>
      <c r="K61" s="34">
        <v>111</v>
      </c>
      <c r="L61" s="34">
        <v>761</v>
      </c>
      <c r="M61" s="34">
        <v>110</v>
      </c>
      <c r="N61" s="34">
        <v>763</v>
      </c>
      <c r="O61" s="34">
        <v>114</v>
      </c>
      <c r="P61" s="34">
        <v>755</v>
      </c>
      <c r="Q61" s="34">
        <v>114</v>
      </c>
      <c r="R61" s="34">
        <v>759</v>
      </c>
      <c r="S61" s="34">
        <v>117</v>
      </c>
      <c r="T61" s="34">
        <v>762</v>
      </c>
      <c r="AB61" s="33"/>
      <c r="AD61" s="33"/>
      <c r="AF61" s="33"/>
      <c r="AH61" s="33"/>
      <c r="AJ61" s="33"/>
      <c r="AL61" s="33"/>
      <c r="AN61" s="33"/>
      <c r="AP61" s="33"/>
      <c r="AR61" s="33"/>
      <c r="AT61" s="33"/>
      <c r="AV61" s="33"/>
      <c r="AX61" s="33"/>
      <c r="AZ61" s="33"/>
      <c r="BB61" s="33"/>
      <c r="BD61" s="33"/>
      <c r="BF61" s="33"/>
      <c r="BG61" s="33"/>
      <c r="BH61" s="33"/>
      <c r="BI61" s="33"/>
      <c r="BJ61" s="33"/>
      <c r="BK61" s="33"/>
      <c r="BL61" s="33"/>
      <c r="BM61" s="33"/>
      <c r="BN61" s="33"/>
      <c r="BP61" s="33"/>
      <c r="BR61" s="33"/>
      <c r="BS61" s="33"/>
      <c r="BT61" s="33"/>
      <c r="CZ61" s="33"/>
      <c r="DF61" s="33"/>
      <c r="DH61" s="33"/>
      <c r="DJ61" s="33"/>
      <c r="DL61" s="33"/>
      <c r="DN61" s="33"/>
      <c r="DP61" s="33"/>
      <c r="DR61" s="33"/>
      <c r="DV61" s="33"/>
      <c r="DX61" s="33"/>
      <c r="DZ61" s="33"/>
      <c r="EB61" s="33"/>
      <c r="ED61" s="33"/>
      <c r="EF61" s="33"/>
      <c r="EH61" s="33"/>
      <c r="EJ61" s="33"/>
      <c r="EK61" s="62"/>
      <c r="EP61" s="48"/>
      <c r="GO61" s="48"/>
      <c r="GP61" s="48"/>
      <c r="GR61" s="48"/>
      <c r="GT61" s="48"/>
      <c r="HD61" s="48"/>
    </row>
    <row r="62" spans="1:212" ht="12.75">
      <c r="A62" s="46">
        <v>37</v>
      </c>
      <c r="B62" s="47">
        <v>5</v>
      </c>
      <c r="C62" s="109" t="s">
        <v>50</v>
      </c>
      <c r="D62" s="34" t="s">
        <v>10</v>
      </c>
      <c r="E62" s="34">
        <v>297</v>
      </c>
      <c r="F62" s="34">
        <v>1741</v>
      </c>
      <c r="G62" s="34">
        <v>318</v>
      </c>
      <c r="H62" s="34">
        <v>1743</v>
      </c>
      <c r="I62" s="34">
        <v>320</v>
      </c>
      <c r="J62" s="34">
        <v>1744</v>
      </c>
      <c r="K62" s="34">
        <v>334</v>
      </c>
      <c r="L62" s="34">
        <v>1737</v>
      </c>
      <c r="M62" s="34">
        <v>331</v>
      </c>
      <c r="N62" s="34">
        <v>1740</v>
      </c>
      <c r="O62" s="34">
        <v>345</v>
      </c>
      <c r="P62" s="34">
        <v>1751</v>
      </c>
      <c r="Q62" s="34">
        <v>355</v>
      </c>
      <c r="R62" s="34">
        <v>1773</v>
      </c>
      <c r="S62" s="34">
        <v>1660</v>
      </c>
      <c r="T62" s="34">
        <v>5727</v>
      </c>
      <c r="AB62" s="33"/>
      <c r="AD62" s="33"/>
      <c r="AF62" s="33"/>
      <c r="AH62" s="33"/>
      <c r="AJ62" s="33"/>
      <c r="AL62" s="33"/>
      <c r="AN62" s="33"/>
      <c r="AP62" s="33"/>
      <c r="AR62" s="33"/>
      <c r="AT62" s="33"/>
      <c r="AV62" s="33"/>
      <c r="AX62" s="33"/>
      <c r="AZ62" s="33"/>
      <c r="BB62" s="33"/>
      <c r="BD62" s="33"/>
      <c r="BF62" s="33"/>
      <c r="BG62" s="33"/>
      <c r="BH62" s="33"/>
      <c r="BI62" s="33"/>
      <c r="BJ62" s="33"/>
      <c r="BK62" s="33"/>
      <c r="BL62" s="33"/>
      <c r="BM62" s="33"/>
      <c r="BN62" s="33"/>
      <c r="BP62" s="33"/>
      <c r="BR62" s="33"/>
      <c r="BS62" s="33"/>
      <c r="BT62" s="33"/>
      <c r="CZ62" s="33"/>
      <c r="DF62" s="33"/>
      <c r="DH62" s="33"/>
      <c r="DJ62" s="33"/>
      <c r="DL62" s="33"/>
      <c r="DN62" s="33"/>
      <c r="DP62" s="33"/>
      <c r="DR62" s="33"/>
      <c r="DV62" s="33"/>
      <c r="DX62" s="33"/>
      <c r="DZ62" s="33"/>
      <c r="EB62" s="33"/>
      <c r="ED62" s="33"/>
      <c r="EF62" s="33"/>
      <c r="EH62" s="33"/>
      <c r="EJ62" s="33"/>
      <c r="EK62" s="62"/>
      <c r="EP62" s="48"/>
      <c r="GO62" s="48"/>
      <c r="GP62" s="48"/>
      <c r="GR62" s="48"/>
      <c r="GT62" s="48"/>
      <c r="HD62" s="48"/>
    </row>
    <row r="63" spans="1:212" ht="12.75">
      <c r="A63" s="46">
        <v>40</v>
      </c>
      <c r="B63" s="47">
        <v>5</v>
      </c>
      <c r="C63" s="109" t="s">
        <v>53</v>
      </c>
      <c r="D63" s="34" t="s">
        <v>31</v>
      </c>
      <c r="E63" s="34">
        <v>197</v>
      </c>
      <c r="F63" s="34">
        <v>622</v>
      </c>
      <c r="G63" s="34">
        <v>201</v>
      </c>
      <c r="H63" s="34">
        <v>609</v>
      </c>
      <c r="I63" s="34">
        <v>198</v>
      </c>
      <c r="J63" s="34">
        <v>606</v>
      </c>
      <c r="K63" s="34">
        <v>200</v>
      </c>
      <c r="L63" s="34">
        <v>603</v>
      </c>
      <c r="M63" s="34">
        <v>197</v>
      </c>
      <c r="N63" s="34">
        <v>602</v>
      </c>
      <c r="O63" s="34">
        <v>201</v>
      </c>
      <c r="P63" s="34">
        <v>599</v>
      </c>
      <c r="Q63" s="34">
        <v>214</v>
      </c>
      <c r="R63" s="34">
        <v>601</v>
      </c>
      <c r="S63" s="34">
        <v>214</v>
      </c>
      <c r="T63" s="34">
        <v>597</v>
      </c>
      <c r="AB63" s="33"/>
      <c r="AD63" s="33"/>
      <c r="AF63" s="33"/>
      <c r="AH63" s="33"/>
      <c r="AJ63" s="33"/>
      <c r="AL63" s="33"/>
      <c r="AN63" s="33"/>
      <c r="AP63" s="33"/>
      <c r="AR63" s="33"/>
      <c r="AT63" s="33"/>
      <c r="AV63" s="33"/>
      <c r="AX63" s="33"/>
      <c r="AZ63" s="33"/>
      <c r="BB63" s="33"/>
      <c r="BD63" s="33"/>
      <c r="BF63" s="33"/>
      <c r="BG63" s="33"/>
      <c r="BH63" s="33"/>
      <c r="BI63" s="33"/>
      <c r="BJ63" s="33"/>
      <c r="BK63" s="33"/>
      <c r="BL63" s="33"/>
      <c r="BM63" s="33"/>
      <c r="BN63" s="33"/>
      <c r="BP63" s="33"/>
      <c r="BR63" s="33"/>
      <c r="BS63" s="33"/>
      <c r="BT63" s="33"/>
      <c r="CZ63" s="33"/>
      <c r="DF63" s="33"/>
      <c r="DH63" s="33"/>
      <c r="DJ63" s="33"/>
      <c r="DL63" s="33"/>
      <c r="DN63" s="33"/>
      <c r="DP63" s="33"/>
      <c r="DR63" s="33"/>
      <c r="DV63" s="33"/>
      <c r="DX63" s="33"/>
      <c r="DZ63" s="33"/>
      <c r="EB63" s="33"/>
      <c r="ED63" s="33"/>
      <c r="EF63" s="33"/>
      <c r="EH63" s="33"/>
      <c r="EJ63" s="33"/>
      <c r="EK63" s="62"/>
      <c r="EP63" s="48"/>
      <c r="GO63" s="48"/>
      <c r="GP63" s="48"/>
      <c r="GR63" s="48"/>
      <c r="GT63" s="48"/>
      <c r="HD63" s="48"/>
    </row>
    <row r="64" spans="1:212" ht="12.75">
      <c r="A64" s="46">
        <v>43</v>
      </c>
      <c r="B64" s="47">
        <v>5</v>
      </c>
      <c r="C64" s="109" t="s">
        <v>55</v>
      </c>
      <c r="D64" s="34" t="s">
        <v>31</v>
      </c>
      <c r="E64" s="34">
        <v>96</v>
      </c>
      <c r="F64" s="34">
        <v>298</v>
      </c>
      <c r="G64" s="34">
        <v>98</v>
      </c>
      <c r="H64" s="34">
        <v>297</v>
      </c>
      <c r="I64" s="34">
        <v>98</v>
      </c>
      <c r="J64" s="34">
        <v>298</v>
      </c>
      <c r="K64" s="34">
        <v>98</v>
      </c>
      <c r="L64" s="34">
        <v>292</v>
      </c>
      <c r="M64" s="34">
        <v>97</v>
      </c>
      <c r="N64" s="34">
        <v>289</v>
      </c>
      <c r="O64" s="34">
        <v>99</v>
      </c>
      <c r="P64" s="34">
        <v>289</v>
      </c>
      <c r="Q64" s="34">
        <v>103</v>
      </c>
      <c r="R64" s="34">
        <v>289</v>
      </c>
      <c r="S64" s="34">
        <v>101</v>
      </c>
      <c r="T64" s="34">
        <v>291</v>
      </c>
      <c r="AB64" s="33"/>
      <c r="AD64" s="33"/>
      <c r="AF64" s="33"/>
      <c r="AH64" s="33"/>
      <c r="AJ64" s="33"/>
      <c r="AL64" s="33"/>
      <c r="AN64" s="33"/>
      <c r="AP64" s="33"/>
      <c r="AR64" s="33"/>
      <c r="AT64" s="33"/>
      <c r="AV64" s="33"/>
      <c r="AX64" s="33"/>
      <c r="AZ64" s="33"/>
      <c r="BB64" s="33"/>
      <c r="BD64" s="33"/>
      <c r="BF64" s="33"/>
      <c r="BG64" s="33"/>
      <c r="BH64" s="33"/>
      <c r="BI64" s="33"/>
      <c r="BJ64" s="33"/>
      <c r="BK64" s="33"/>
      <c r="BL64" s="33"/>
      <c r="BM64" s="33"/>
      <c r="BN64" s="33"/>
      <c r="BP64" s="33"/>
      <c r="BR64" s="33"/>
      <c r="BS64" s="33"/>
      <c r="BT64" s="33"/>
      <c r="CZ64" s="33"/>
      <c r="DF64" s="33"/>
      <c r="DH64" s="33"/>
      <c r="DJ64" s="33"/>
      <c r="DL64" s="33"/>
      <c r="DN64" s="33"/>
      <c r="DP64" s="33"/>
      <c r="DR64" s="33"/>
      <c r="DV64" s="33"/>
      <c r="DX64" s="33"/>
      <c r="DZ64" s="33"/>
      <c r="EB64" s="33"/>
      <c r="ED64" s="33"/>
      <c r="EF64" s="33"/>
      <c r="EH64" s="33"/>
      <c r="EJ64" s="33"/>
      <c r="EK64" s="62"/>
      <c r="EP64" s="48"/>
      <c r="GO64" s="48"/>
      <c r="GP64" s="48"/>
      <c r="GR64" s="48"/>
      <c r="GT64" s="48"/>
      <c r="HD64" s="48"/>
    </row>
    <row r="65" spans="1:212" ht="12.75">
      <c r="A65" s="46">
        <v>45</v>
      </c>
      <c r="B65" s="47">
        <v>5</v>
      </c>
      <c r="C65" s="109" t="s">
        <v>57</v>
      </c>
      <c r="D65" s="34" t="s">
        <v>17</v>
      </c>
      <c r="E65" s="34">
        <v>123</v>
      </c>
      <c r="F65" s="34">
        <v>555</v>
      </c>
      <c r="G65" s="34">
        <v>121</v>
      </c>
      <c r="H65" s="34">
        <v>550</v>
      </c>
      <c r="I65" s="34">
        <v>122</v>
      </c>
      <c r="J65" s="34">
        <v>550</v>
      </c>
      <c r="K65" s="34">
        <v>118</v>
      </c>
      <c r="L65" s="34">
        <v>547</v>
      </c>
      <c r="M65" s="34">
        <v>118</v>
      </c>
      <c r="N65" s="34">
        <v>549</v>
      </c>
      <c r="O65" s="34">
        <v>122</v>
      </c>
      <c r="P65" s="34">
        <v>545</v>
      </c>
      <c r="Q65" s="34">
        <v>123</v>
      </c>
      <c r="R65" s="34">
        <v>553</v>
      </c>
      <c r="S65" s="34">
        <v>128</v>
      </c>
      <c r="T65" s="34">
        <v>555</v>
      </c>
      <c r="AB65" s="33"/>
      <c r="AD65" s="33"/>
      <c r="AF65" s="33"/>
      <c r="AH65" s="33"/>
      <c r="AJ65" s="33"/>
      <c r="AL65" s="33"/>
      <c r="AN65" s="33"/>
      <c r="AP65" s="33"/>
      <c r="AR65" s="33"/>
      <c r="AT65" s="33"/>
      <c r="AV65" s="33"/>
      <c r="AX65" s="33"/>
      <c r="AZ65" s="33"/>
      <c r="BB65" s="33"/>
      <c r="BD65" s="33"/>
      <c r="BF65" s="33"/>
      <c r="BG65" s="33"/>
      <c r="BH65" s="33"/>
      <c r="BI65" s="33"/>
      <c r="BJ65" s="33"/>
      <c r="BK65" s="33"/>
      <c r="BL65" s="33"/>
      <c r="BM65" s="33"/>
      <c r="BN65" s="33"/>
      <c r="BP65" s="33"/>
      <c r="BR65" s="33"/>
      <c r="BS65" s="33"/>
      <c r="BT65" s="33"/>
      <c r="CZ65" s="33"/>
      <c r="DF65" s="33"/>
      <c r="DH65" s="33"/>
      <c r="DJ65" s="33"/>
      <c r="DL65" s="33"/>
      <c r="DN65" s="33"/>
      <c r="DP65" s="33"/>
      <c r="DR65" s="33"/>
      <c r="DV65" s="33"/>
      <c r="DX65" s="33"/>
      <c r="DZ65" s="33"/>
      <c r="EB65" s="33"/>
      <c r="ED65" s="33"/>
      <c r="EF65" s="33"/>
      <c r="EH65" s="33"/>
      <c r="EJ65" s="33"/>
      <c r="EK65" s="62"/>
      <c r="EP65" s="48"/>
      <c r="GO65" s="48"/>
      <c r="GP65" s="48"/>
      <c r="GR65" s="48"/>
      <c r="GT65" s="48"/>
      <c r="HD65" s="48"/>
    </row>
    <row r="66" spans="1:212" ht="12.75">
      <c r="A66" s="46">
        <v>51</v>
      </c>
      <c r="B66" s="47">
        <v>5</v>
      </c>
      <c r="C66" s="109" t="s">
        <v>63</v>
      </c>
      <c r="D66" s="34" t="s">
        <v>31</v>
      </c>
      <c r="E66" s="34">
        <v>183</v>
      </c>
      <c r="F66" s="34">
        <v>879</v>
      </c>
      <c r="G66" s="34">
        <v>185</v>
      </c>
      <c r="H66" s="34">
        <v>872</v>
      </c>
      <c r="I66" s="34">
        <v>184</v>
      </c>
      <c r="J66" s="34">
        <v>869</v>
      </c>
      <c r="K66" s="34">
        <v>183</v>
      </c>
      <c r="L66" s="34">
        <v>866</v>
      </c>
      <c r="M66" s="34">
        <v>184</v>
      </c>
      <c r="N66" s="34">
        <v>864</v>
      </c>
      <c r="O66" s="34">
        <v>182</v>
      </c>
      <c r="P66" s="34">
        <v>866</v>
      </c>
      <c r="Q66" s="34">
        <v>179</v>
      </c>
      <c r="R66" s="34">
        <v>843</v>
      </c>
      <c r="S66" s="34">
        <v>180</v>
      </c>
      <c r="T66" s="34">
        <v>845</v>
      </c>
      <c r="AB66" s="33"/>
      <c r="AD66" s="33"/>
      <c r="AF66" s="33"/>
      <c r="AH66" s="33"/>
      <c r="AJ66" s="33"/>
      <c r="AL66" s="33"/>
      <c r="AN66" s="33"/>
      <c r="AP66" s="33"/>
      <c r="AR66" s="33"/>
      <c r="AT66" s="33"/>
      <c r="AV66" s="33"/>
      <c r="AX66" s="33"/>
      <c r="AZ66" s="33"/>
      <c r="BB66" s="33"/>
      <c r="BD66" s="33"/>
      <c r="BF66" s="33"/>
      <c r="BG66" s="33"/>
      <c r="BH66" s="33"/>
      <c r="BI66" s="33"/>
      <c r="BJ66" s="33"/>
      <c r="BK66" s="33"/>
      <c r="BL66" s="33"/>
      <c r="BM66" s="33"/>
      <c r="BN66" s="33"/>
      <c r="BP66" s="33"/>
      <c r="BR66" s="33"/>
      <c r="BS66" s="33"/>
      <c r="BT66" s="33"/>
      <c r="CZ66" s="33"/>
      <c r="DF66" s="33"/>
      <c r="DH66" s="33"/>
      <c r="DJ66" s="33"/>
      <c r="DL66" s="33"/>
      <c r="DN66" s="33"/>
      <c r="DP66" s="33"/>
      <c r="DR66" s="33"/>
      <c r="DV66" s="33"/>
      <c r="DX66" s="33"/>
      <c r="DZ66" s="33"/>
      <c r="EB66" s="33"/>
      <c r="ED66" s="33"/>
      <c r="EF66" s="33"/>
      <c r="EH66" s="33"/>
      <c r="EJ66" s="33"/>
      <c r="EK66" s="62"/>
      <c r="EP66" s="48"/>
      <c r="GO66" s="48"/>
      <c r="GP66" s="48"/>
      <c r="GR66" s="48"/>
      <c r="GT66" s="48"/>
      <c r="HD66" s="48"/>
    </row>
    <row r="67" spans="1:212" ht="12.75">
      <c r="A67" s="46">
        <v>53</v>
      </c>
      <c r="B67" s="47">
        <v>5</v>
      </c>
      <c r="C67" s="109" t="s">
        <v>65</v>
      </c>
      <c r="D67" s="34" t="s">
        <v>31</v>
      </c>
      <c r="E67" s="34">
        <v>211</v>
      </c>
      <c r="F67" s="34">
        <v>959</v>
      </c>
      <c r="G67" s="34">
        <v>219</v>
      </c>
      <c r="H67" s="34">
        <v>961</v>
      </c>
      <c r="I67" s="34">
        <v>218</v>
      </c>
      <c r="J67" s="34">
        <v>961</v>
      </c>
      <c r="K67" s="34">
        <v>221</v>
      </c>
      <c r="L67" s="34">
        <v>946</v>
      </c>
      <c r="M67" s="34">
        <v>223</v>
      </c>
      <c r="N67" s="34">
        <v>947</v>
      </c>
      <c r="O67" s="34">
        <v>235</v>
      </c>
      <c r="P67" s="34">
        <v>944</v>
      </c>
      <c r="Q67" s="34">
        <v>231</v>
      </c>
      <c r="R67" s="34">
        <v>937</v>
      </c>
      <c r="S67" s="34">
        <v>233</v>
      </c>
      <c r="T67" s="34">
        <v>935</v>
      </c>
      <c r="AB67" s="33"/>
      <c r="AD67" s="33"/>
      <c r="AF67" s="33"/>
      <c r="AH67" s="33"/>
      <c r="AJ67" s="33"/>
      <c r="AL67" s="33"/>
      <c r="AN67" s="33"/>
      <c r="AP67" s="33"/>
      <c r="AR67" s="33"/>
      <c r="AT67" s="33"/>
      <c r="AV67" s="33"/>
      <c r="AX67" s="33"/>
      <c r="AZ67" s="33"/>
      <c r="BB67" s="33"/>
      <c r="BD67" s="33"/>
      <c r="BF67" s="33"/>
      <c r="BG67" s="33"/>
      <c r="BH67" s="33"/>
      <c r="BI67" s="33"/>
      <c r="BJ67" s="33"/>
      <c r="BK67" s="33"/>
      <c r="BL67" s="33"/>
      <c r="BM67" s="33"/>
      <c r="BN67" s="33"/>
      <c r="BP67" s="33"/>
      <c r="BR67" s="33"/>
      <c r="BS67" s="33"/>
      <c r="BT67" s="33"/>
      <c r="CZ67" s="33"/>
      <c r="DF67" s="33"/>
      <c r="DH67" s="33"/>
      <c r="DJ67" s="33"/>
      <c r="DL67" s="33"/>
      <c r="DN67" s="33"/>
      <c r="DP67" s="33"/>
      <c r="DR67" s="33"/>
      <c r="DV67" s="33"/>
      <c r="DX67" s="33"/>
      <c r="DZ67" s="33"/>
      <c r="EB67" s="33"/>
      <c r="ED67" s="33"/>
      <c r="EF67" s="33"/>
      <c r="EH67" s="33"/>
      <c r="EJ67" s="33"/>
      <c r="EK67" s="62"/>
      <c r="EP67" s="48"/>
      <c r="GO67" s="48"/>
      <c r="GP67" s="48"/>
      <c r="GR67" s="48"/>
      <c r="GT67" s="48"/>
      <c r="HD67" s="48"/>
    </row>
    <row r="68" spans="1:212" ht="12.75">
      <c r="A68" s="46">
        <v>54</v>
      </c>
      <c r="B68" s="47">
        <v>5</v>
      </c>
      <c r="C68" s="109" t="s">
        <v>66</v>
      </c>
      <c r="D68" s="34" t="s">
        <v>31</v>
      </c>
      <c r="E68" s="34">
        <v>380</v>
      </c>
      <c r="F68" s="34">
        <v>1412</v>
      </c>
      <c r="G68" s="34">
        <v>373</v>
      </c>
      <c r="H68" s="34">
        <v>1408</v>
      </c>
      <c r="I68" s="34">
        <v>371</v>
      </c>
      <c r="J68" s="34">
        <v>1409</v>
      </c>
      <c r="K68" s="34">
        <v>375</v>
      </c>
      <c r="L68" s="34">
        <v>1437</v>
      </c>
      <c r="M68" s="34">
        <v>375</v>
      </c>
      <c r="N68" s="34">
        <v>1433</v>
      </c>
      <c r="O68" s="34">
        <v>373</v>
      </c>
      <c r="P68" s="34">
        <v>1419</v>
      </c>
      <c r="Q68" s="34">
        <v>376</v>
      </c>
      <c r="R68" s="34">
        <v>1437</v>
      </c>
      <c r="S68" s="34">
        <v>377</v>
      </c>
      <c r="T68" s="34">
        <v>1439</v>
      </c>
      <c r="AB68" s="33"/>
      <c r="AD68" s="33"/>
      <c r="AF68" s="33"/>
      <c r="AH68" s="33"/>
      <c r="AJ68" s="33"/>
      <c r="AL68" s="33"/>
      <c r="AN68" s="33"/>
      <c r="AP68" s="33"/>
      <c r="AR68" s="33"/>
      <c r="AT68" s="33"/>
      <c r="AV68" s="33"/>
      <c r="AX68" s="33"/>
      <c r="AZ68" s="33"/>
      <c r="BB68" s="33"/>
      <c r="BD68" s="33"/>
      <c r="BF68" s="33"/>
      <c r="BG68" s="33"/>
      <c r="BH68" s="33"/>
      <c r="BI68" s="33"/>
      <c r="BJ68" s="33"/>
      <c r="BK68" s="33"/>
      <c r="BL68" s="33"/>
      <c r="BM68" s="33"/>
      <c r="BN68" s="33"/>
      <c r="BP68" s="33"/>
      <c r="BR68" s="33"/>
      <c r="BS68" s="33"/>
      <c r="BT68" s="33"/>
      <c r="CZ68" s="33"/>
      <c r="DF68" s="33"/>
      <c r="DH68" s="33"/>
      <c r="DJ68" s="33"/>
      <c r="DL68" s="33"/>
      <c r="DN68" s="33"/>
      <c r="DP68" s="33"/>
      <c r="DR68" s="33"/>
      <c r="DV68" s="33"/>
      <c r="DX68" s="33"/>
      <c r="DZ68" s="33"/>
      <c r="EB68" s="33"/>
      <c r="ED68" s="33"/>
      <c r="EF68" s="33"/>
      <c r="EH68" s="33"/>
      <c r="EJ68" s="33"/>
      <c r="EK68" s="62"/>
      <c r="EP68" s="48"/>
      <c r="GO68" s="48"/>
      <c r="GP68" s="48"/>
      <c r="GR68" s="48"/>
      <c r="GT68" s="48"/>
      <c r="HD68" s="48"/>
    </row>
    <row r="69" spans="1:212" ht="12.75">
      <c r="A69" s="46">
        <v>57</v>
      </c>
      <c r="B69" s="47">
        <v>5</v>
      </c>
      <c r="C69" s="109" t="s">
        <v>69</v>
      </c>
      <c r="D69" s="34" t="s">
        <v>31</v>
      </c>
      <c r="E69" s="34">
        <v>190</v>
      </c>
      <c r="F69" s="34">
        <v>533</v>
      </c>
      <c r="G69" s="34">
        <v>192</v>
      </c>
      <c r="H69" s="34">
        <v>522</v>
      </c>
      <c r="I69" s="34">
        <v>192</v>
      </c>
      <c r="J69" s="34">
        <v>521</v>
      </c>
      <c r="K69" s="34">
        <v>187</v>
      </c>
      <c r="L69" s="34">
        <v>517</v>
      </c>
      <c r="M69" s="34">
        <v>188</v>
      </c>
      <c r="N69" s="34">
        <v>519</v>
      </c>
      <c r="O69" s="34">
        <v>189</v>
      </c>
      <c r="P69" s="34">
        <v>511</v>
      </c>
      <c r="Q69" s="34">
        <v>192</v>
      </c>
      <c r="R69" s="34">
        <v>518</v>
      </c>
      <c r="S69" s="34">
        <v>194</v>
      </c>
      <c r="T69" s="34">
        <v>521</v>
      </c>
      <c r="AB69" s="33"/>
      <c r="AD69" s="33"/>
      <c r="AF69" s="33"/>
      <c r="AH69" s="33"/>
      <c r="AJ69" s="33"/>
      <c r="AL69" s="33"/>
      <c r="AN69" s="33"/>
      <c r="AP69" s="33"/>
      <c r="AR69" s="33"/>
      <c r="AT69" s="33"/>
      <c r="AV69" s="33"/>
      <c r="AX69" s="33"/>
      <c r="AZ69" s="33"/>
      <c r="BB69" s="33"/>
      <c r="BD69" s="33"/>
      <c r="BF69" s="33"/>
      <c r="BG69" s="33"/>
      <c r="BH69" s="33"/>
      <c r="BI69" s="33"/>
      <c r="BJ69" s="33"/>
      <c r="BK69" s="33"/>
      <c r="BL69" s="33"/>
      <c r="BM69" s="33"/>
      <c r="BN69" s="33"/>
      <c r="BP69" s="33"/>
      <c r="BR69" s="33"/>
      <c r="BS69" s="33"/>
      <c r="BT69" s="33"/>
      <c r="CZ69" s="33"/>
      <c r="DF69" s="33"/>
      <c r="DH69" s="33"/>
      <c r="DJ69" s="33"/>
      <c r="DL69" s="33"/>
      <c r="DN69" s="33"/>
      <c r="DP69" s="33"/>
      <c r="DR69" s="33"/>
      <c r="DV69" s="33"/>
      <c r="DX69" s="33"/>
      <c r="DZ69" s="33"/>
      <c r="EB69" s="33"/>
      <c r="ED69" s="33"/>
      <c r="EF69" s="33"/>
      <c r="EH69" s="33"/>
      <c r="EJ69" s="33"/>
      <c r="EK69" s="62"/>
      <c r="EP69" s="48"/>
      <c r="GO69" s="48"/>
      <c r="GP69" s="48"/>
      <c r="GR69" s="48"/>
      <c r="GT69" s="48"/>
      <c r="HD69" s="48"/>
    </row>
    <row r="70" spans="1:212" ht="12.75">
      <c r="A70" s="46">
        <v>60</v>
      </c>
      <c r="B70" s="47">
        <v>5</v>
      </c>
      <c r="C70" s="109" t="s">
        <v>100</v>
      </c>
      <c r="D70" s="34" t="s">
        <v>6</v>
      </c>
      <c r="E70" s="34">
        <v>77</v>
      </c>
      <c r="F70" s="34">
        <v>304</v>
      </c>
      <c r="G70" s="34">
        <v>75</v>
      </c>
      <c r="H70" s="34">
        <v>286</v>
      </c>
      <c r="I70" s="34">
        <v>74</v>
      </c>
      <c r="J70" s="34">
        <v>285</v>
      </c>
      <c r="K70" s="34">
        <v>75</v>
      </c>
      <c r="L70" s="34">
        <v>282</v>
      </c>
      <c r="M70" s="34">
        <v>76</v>
      </c>
      <c r="N70" s="34">
        <v>283</v>
      </c>
      <c r="O70" s="34">
        <v>80</v>
      </c>
      <c r="P70" s="34">
        <v>284</v>
      </c>
      <c r="Q70" s="34">
        <v>79</v>
      </c>
      <c r="R70" s="34">
        <v>279</v>
      </c>
      <c r="S70" s="34">
        <v>78</v>
      </c>
      <c r="T70" s="34">
        <v>279</v>
      </c>
      <c r="AB70" s="33"/>
      <c r="AD70" s="33"/>
      <c r="AF70" s="33"/>
      <c r="AH70" s="33"/>
      <c r="AJ70" s="33"/>
      <c r="AL70" s="33"/>
      <c r="AN70" s="33"/>
      <c r="AP70" s="33"/>
      <c r="AR70" s="33"/>
      <c r="AT70" s="33"/>
      <c r="AV70" s="33"/>
      <c r="AX70" s="33"/>
      <c r="AZ70" s="33"/>
      <c r="BB70" s="33"/>
      <c r="BD70" s="33"/>
      <c r="BF70" s="33"/>
      <c r="BG70" s="33"/>
      <c r="BH70" s="33"/>
      <c r="BI70" s="33"/>
      <c r="BJ70" s="33"/>
      <c r="BK70" s="33"/>
      <c r="BL70" s="33"/>
      <c r="BM70" s="33"/>
      <c r="BN70" s="33"/>
      <c r="BP70" s="33"/>
      <c r="BR70" s="33"/>
      <c r="BS70" s="33"/>
      <c r="BT70" s="33"/>
      <c r="CZ70" s="33"/>
      <c r="DF70" s="33"/>
      <c r="DH70" s="33"/>
      <c r="DJ70" s="33"/>
      <c r="DL70" s="33"/>
      <c r="DN70" s="33"/>
      <c r="DP70" s="33"/>
      <c r="DR70" s="33"/>
      <c r="DV70" s="33"/>
      <c r="DX70" s="33"/>
      <c r="DZ70" s="33"/>
      <c r="EB70" s="33"/>
      <c r="ED70" s="33"/>
      <c r="EF70" s="33"/>
      <c r="EH70" s="33"/>
      <c r="EJ70" s="33"/>
      <c r="EK70" s="62"/>
      <c r="EP70" s="48"/>
      <c r="GO70" s="48"/>
      <c r="GP70" s="48"/>
      <c r="GR70" s="48"/>
      <c r="GT70" s="48"/>
      <c r="HD70" s="48"/>
    </row>
    <row r="71" spans="1:212" ht="12.75">
      <c r="A71" s="46">
        <v>62</v>
      </c>
      <c r="B71" s="47">
        <v>5</v>
      </c>
      <c r="C71" s="109" t="s">
        <v>73</v>
      </c>
      <c r="D71" s="34" t="s">
        <v>31</v>
      </c>
      <c r="E71" s="34">
        <v>408</v>
      </c>
      <c r="F71" s="34">
        <v>1677</v>
      </c>
      <c r="G71" s="34">
        <v>422</v>
      </c>
      <c r="H71" s="34">
        <v>1668</v>
      </c>
      <c r="I71" s="34">
        <v>420</v>
      </c>
      <c r="J71" s="34">
        <v>1663</v>
      </c>
      <c r="K71" s="34">
        <v>426</v>
      </c>
      <c r="L71" s="34">
        <v>1664</v>
      </c>
      <c r="M71" s="34">
        <v>428</v>
      </c>
      <c r="N71" s="34">
        <v>1671</v>
      </c>
      <c r="O71" s="34">
        <v>424</v>
      </c>
      <c r="P71" s="34">
        <v>1662</v>
      </c>
      <c r="Q71" s="34">
        <v>434</v>
      </c>
      <c r="R71" s="34">
        <v>1670</v>
      </c>
      <c r="S71" s="34">
        <v>445</v>
      </c>
      <c r="T71" s="34">
        <v>1682</v>
      </c>
      <c r="AB71" s="33"/>
      <c r="AD71" s="33"/>
      <c r="AF71" s="33"/>
      <c r="AH71" s="33"/>
      <c r="AJ71" s="33"/>
      <c r="AL71" s="33"/>
      <c r="AN71" s="33"/>
      <c r="AP71" s="33"/>
      <c r="AR71" s="33"/>
      <c r="AT71" s="33"/>
      <c r="AV71" s="33"/>
      <c r="AX71" s="33"/>
      <c r="AZ71" s="33"/>
      <c r="BB71" s="33"/>
      <c r="BD71" s="33"/>
      <c r="BF71" s="33"/>
      <c r="BG71" s="33"/>
      <c r="BH71" s="33"/>
      <c r="BI71" s="33"/>
      <c r="BJ71" s="33"/>
      <c r="BK71" s="33"/>
      <c r="BL71" s="33"/>
      <c r="BM71" s="33"/>
      <c r="BN71" s="33"/>
      <c r="BP71" s="33"/>
      <c r="BR71" s="33"/>
      <c r="BS71" s="33"/>
      <c r="BT71" s="33"/>
      <c r="CZ71" s="33"/>
      <c r="DF71" s="33"/>
      <c r="DH71" s="33"/>
      <c r="DJ71" s="33"/>
      <c r="DL71" s="33"/>
      <c r="DN71" s="33"/>
      <c r="DP71" s="33"/>
      <c r="DR71" s="33"/>
      <c r="DV71" s="33"/>
      <c r="DX71" s="33"/>
      <c r="DZ71" s="33"/>
      <c r="EB71" s="33"/>
      <c r="ED71" s="33"/>
      <c r="EF71" s="33"/>
      <c r="EH71" s="33"/>
      <c r="EJ71" s="33"/>
      <c r="EK71" s="62"/>
      <c r="EP71" s="48"/>
      <c r="GO71" s="48"/>
      <c r="GP71" s="48"/>
      <c r="GR71" s="48"/>
      <c r="GT71" s="48"/>
      <c r="HD71" s="48"/>
    </row>
    <row r="72" spans="1:212" ht="12.75">
      <c r="A72" s="46">
        <v>64</v>
      </c>
      <c r="B72" s="47">
        <v>5</v>
      </c>
      <c r="C72" s="109" t="s">
        <v>75</v>
      </c>
      <c r="D72" s="34" t="s">
        <v>31</v>
      </c>
      <c r="E72" s="34">
        <v>340</v>
      </c>
      <c r="F72" s="34">
        <v>1263</v>
      </c>
      <c r="G72" s="34">
        <v>342</v>
      </c>
      <c r="H72" s="34">
        <v>1255</v>
      </c>
      <c r="I72" s="34">
        <v>343</v>
      </c>
      <c r="J72" s="34">
        <v>1253</v>
      </c>
      <c r="K72" s="34">
        <v>347</v>
      </c>
      <c r="L72" s="34">
        <v>1264</v>
      </c>
      <c r="M72" s="34">
        <v>349</v>
      </c>
      <c r="N72" s="34">
        <v>1267</v>
      </c>
      <c r="O72" s="34">
        <v>361</v>
      </c>
      <c r="P72" s="34">
        <v>1263</v>
      </c>
      <c r="Q72" s="34">
        <v>364</v>
      </c>
      <c r="R72" s="34">
        <v>1243</v>
      </c>
      <c r="S72" s="34">
        <v>358</v>
      </c>
      <c r="T72" s="34">
        <v>1241</v>
      </c>
      <c r="AB72" s="33"/>
      <c r="AD72" s="33"/>
      <c r="AF72" s="33"/>
      <c r="AH72" s="33"/>
      <c r="AJ72" s="33"/>
      <c r="AL72" s="33"/>
      <c r="AN72" s="33"/>
      <c r="AP72" s="33"/>
      <c r="AR72" s="33"/>
      <c r="AT72" s="33"/>
      <c r="AV72" s="33"/>
      <c r="AX72" s="33"/>
      <c r="AZ72" s="33"/>
      <c r="BB72" s="33"/>
      <c r="BD72" s="33"/>
      <c r="BF72" s="33"/>
      <c r="BG72" s="33"/>
      <c r="BH72" s="33"/>
      <c r="BI72" s="33"/>
      <c r="BJ72" s="33"/>
      <c r="BK72" s="33"/>
      <c r="BL72" s="33"/>
      <c r="BM72" s="33"/>
      <c r="BN72" s="33"/>
      <c r="BP72" s="33"/>
      <c r="BR72" s="33"/>
      <c r="BS72" s="33"/>
      <c r="BT72" s="33"/>
      <c r="CZ72" s="33"/>
      <c r="DF72" s="33"/>
      <c r="DH72" s="33"/>
      <c r="DJ72" s="33"/>
      <c r="DL72" s="33"/>
      <c r="DN72" s="33"/>
      <c r="DP72" s="33"/>
      <c r="DR72" s="33"/>
      <c r="DV72" s="33"/>
      <c r="DX72" s="33"/>
      <c r="DZ72" s="33"/>
      <c r="EB72" s="33"/>
      <c r="ED72" s="33"/>
      <c r="EF72" s="33"/>
      <c r="EH72" s="33"/>
      <c r="EJ72" s="33"/>
      <c r="EK72" s="62"/>
      <c r="EP72" s="48"/>
      <c r="GO72" s="48"/>
      <c r="GP72" s="48"/>
      <c r="GR72" s="48"/>
      <c r="GT72" s="48"/>
      <c r="HD72" s="48"/>
    </row>
    <row r="73" spans="1:212" ht="12.75">
      <c r="A73" s="46">
        <v>65</v>
      </c>
      <c r="B73" s="47">
        <v>5</v>
      </c>
      <c r="C73" s="109" t="s">
        <v>76</v>
      </c>
      <c r="D73" s="34" t="s">
        <v>1</v>
      </c>
      <c r="E73" s="34">
        <v>58</v>
      </c>
      <c r="F73" s="34">
        <v>649</v>
      </c>
      <c r="G73" s="34">
        <v>60</v>
      </c>
      <c r="H73" s="34">
        <v>648</v>
      </c>
      <c r="I73" s="34">
        <v>60</v>
      </c>
      <c r="J73" s="34">
        <v>651</v>
      </c>
      <c r="K73" s="34">
        <v>62</v>
      </c>
      <c r="L73" s="34">
        <v>649</v>
      </c>
      <c r="M73" s="34">
        <v>62</v>
      </c>
      <c r="N73" s="34">
        <v>647</v>
      </c>
      <c r="O73" s="34">
        <v>66</v>
      </c>
      <c r="P73" s="34">
        <v>655</v>
      </c>
      <c r="Q73" s="34">
        <v>67</v>
      </c>
      <c r="R73" s="34">
        <v>654</v>
      </c>
      <c r="S73" s="34">
        <v>67</v>
      </c>
      <c r="T73" s="34">
        <v>651</v>
      </c>
      <c r="AB73" s="33"/>
      <c r="AD73" s="33"/>
      <c r="AF73" s="33"/>
      <c r="AH73" s="33"/>
      <c r="AJ73" s="33"/>
      <c r="AL73" s="33"/>
      <c r="AN73" s="33"/>
      <c r="AP73" s="33"/>
      <c r="AR73" s="33"/>
      <c r="AT73" s="33"/>
      <c r="AV73" s="33"/>
      <c r="AX73" s="33"/>
      <c r="AZ73" s="33"/>
      <c r="BB73" s="33"/>
      <c r="BD73" s="33"/>
      <c r="BF73" s="33"/>
      <c r="BG73" s="33"/>
      <c r="BH73" s="33"/>
      <c r="BI73" s="33"/>
      <c r="BJ73" s="33"/>
      <c r="BK73" s="33"/>
      <c r="BL73" s="33"/>
      <c r="BM73" s="33"/>
      <c r="BN73" s="33"/>
      <c r="BP73" s="33"/>
      <c r="BR73" s="33"/>
      <c r="BS73" s="33"/>
      <c r="BT73" s="33"/>
      <c r="CZ73" s="33"/>
      <c r="DF73" s="33"/>
      <c r="DH73" s="33"/>
      <c r="DJ73" s="33"/>
      <c r="DL73" s="33"/>
      <c r="DN73" s="33"/>
      <c r="DP73" s="33"/>
      <c r="DR73" s="33"/>
      <c r="DV73" s="33"/>
      <c r="DX73" s="33"/>
      <c r="DZ73" s="33"/>
      <c r="EB73" s="33"/>
      <c r="ED73" s="33"/>
      <c r="EF73" s="33"/>
      <c r="EH73" s="33"/>
      <c r="EJ73" s="33"/>
      <c r="EK73" s="62"/>
      <c r="EP73" s="48"/>
      <c r="GO73" s="48"/>
      <c r="GP73" s="48"/>
      <c r="GR73" s="48"/>
      <c r="GT73" s="48"/>
      <c r="HD73" s="48"/>
    </row>
    <row r="74" spans="1:212" ht="12.75">
      <c r="A74" s="46">
        <v>67</v>
      </c>
      <c r="B74" s="47">
        <v>5</v>
      </c>
      <c r="C74" s="109" t="s">
        <v>78</v>
      </c>
      <c r="D74" s="34" t="s">
        <v>10</v>
      </c>
      <c r="E74" s="34">
        <v>344</v>
      </c>
      <c r="F74" s="34">
        <v>1040</v>
      </c>
      <c r="G74" s="34">
        <v>340</v>
      </c>
      <c r="H74" s="34">
        <v>1019</v>
      </c>
      <c r="I74" s="34">
        <v>340</v>
      </c>
      <c r="J74" s="34">
        <v>1015</v>
      </c>
      <c r="K74" s="34">
        <v>340</v>
      </c>
      <c r="L74" s="34">
        <v>1008</v>
      </c>
      <c r="M74" s="34">
        <v>341</v>
      </c>
      <c r="N74" s="34">
        <v>1004</v>
      </c>
      <c r="O74" s="34">
        <v>342</v>
      </c>
      <c r="P74" s="34">
        <v>999</v>
      </c>
      <c r="Q74" s="34">
        <v>343</v>
      </c>
      <c r="R74" s="34">
        <v>998</v>
      </c>
      <c r="S74" s="34">
        <v>350</v>
      </c>
      <c r="T74" s="34">
        <v>1003</v>
      </c>
      <c r="AB74" s="33"/>
      <c r="AD74" s="33"/>
      <c r="AF74" s="33"/>
      <c r="AH74" s="33"/>
      <c r="AJ74" s="33"/>
      <c r="AL74" s="33"/>
      <c r="AN74" s="33"/>
      <c r="AP74" s="33"/>
      <c r="AR74" s="33"/>
      <c r="AT74" s="33"/>
      <c r="AV74" s="33"/>
      <c r="AX74" s="33"/>
      <c r="AZ74" s="33"/>
      <c r="BB74" s="33"/>
      <c r="BD74" s="33"/>
      <c r="BF74" s="33"/>
      <c r="BG74" s="33"/>
      <c r="BH74" s="33"/>
      <c r="BI74" s="33"/>
      <c r="BJ74" s="33"/>
      <c r="BK74" s="33"/>
      <c r="BL74" s="33"/>
      <c r="BM74" s="33"/>
      <c r="BN74" s="33"/>
      <c r="BP74" s="33"/>
      <c r="BR74" s="33"/>
      <c r="BS74" s="33"/>
      <c r="BT74" s="33"/>
      <c r="CZ74" s="33"/>
      <c r="DF74" s="33"/>
      <c r="DH74" s="33"/>
      <c r="DJ74" s="33"/>
      <c r="DL74" s="33"/>
      <c r="DN74" s="33"/>
      <c r="DP74" s="33"/>
      <c r="DR74" s="33"/>
      <c r="DV74" s="33"/>
      <c r="DX74" s="33"/>
      <c r="DZ74" s="33"/>
      <c r="EB74" s="33"/>
      <c r="ED74" s="33"/>
      <c r="EF74" s="33"/>
      <c r="EH74" s="33"/>
      <c r="EJ74" s="33"/>
      <c r="EK74" s="62"/>
      <c r="EP74" s="48"/>
      <c r="GO74" s="48"/>
      <c r="GP74" s="48"/>
      <c r="GR74" s="48"/>
      <c r="GT74" s="48"/>
      <c r="HD74" s="48"/>
    </row>
    <row r="75" spans="1:212" ht="12.75">
      <c r="A75" s="46">
        <v>68</v>
      </c>
      <c r="B75" s="47">
        <v>5</v>
      </c>
      <c r="C75" s="109" t="s">
        <v>79</v>
      </c>
      <c r="D75" s="34" t="s">
        <v>1</v>
      </c>
      <c r="E75" s="34">
        <v>30</v>
      </c>
      <c r="F75" s="34">
        <v>264</v>
      </c>
      <c r="G75" s="34">
        <v>29</v>
      </c>
      <c r="H75" s="34">
        <v>266</v>
      </c>
      <c r="I75" s="34">
        <v>29</v>
      </c>
      <c r="J75" s="34">
        <v>264</v>
      </c>
      <c r="K75" s="34">
        <v>31</v>
      </c>
      <c r="L75" s="34">
        <v>265</v>
      </c>
      <c r="M75" s="34">
        <v>31</v>
      </c>
      <c r="N75" s="34">
        <v>263</v>
      </c>
      <c r="O75" s="34">
        <v>32</v>
      </c>
      <c r="P75" s="34">
        <v>261</v>
      </c>
      <c r="Q75" s="34">
        <v>34</v>
      </c>
      <c r="R75" s="34">
        <v>254</v>
      </c>
      <c r="S75" s="34">
        <v>34</v>
      </c>
      <c r="T75" s="34">
        <v>255</v>
      </c>
      <c r="AB75" s="33"/>
      <c r="AD75" s="33"/>
      <c r="AF75" s="33"/>
      <c r="AH75" s="33"/>
      <c r="AJ75" s="33"/>
      <c r="AL75" s="33"/>
      <c r="AN75" s="33"/>
      <c r="AP75" s="33"/>
      <c r="AR75" s="33"/>
      <c r="AT75" s="33"/>
      <c r="AV75" s="33"/>
      <c r="AX75" s="33"/>
      <c r="AZ75" s="33"/>
      <c r="BB75" s="33"/>
      <c r="BD75" s="33"/>
      <c r="BF75" s="33"/>
      <c r="BG75" s="33"/>
      <c r="BH75" s="33"/>
      <c r="BI75" s="33"/>
      <c r="BJ75" s="33"/>
      <c r="BK75" s="33"/>
      <c r="BL75" s="33"/>
      <c r="BM75" s="33"/>
      <c r="BN75" s="33"/>
      <c r="BP75" s="33"/>
      <c r="BR75" s="33"/>
      <c r="BS75" s="33"/>
      <c r="BT75" s="33"/>
      <c r="CZ75" s="33"/>
      <c r="DF75" s="33"/>
      <c r="DH75" s="33"/>
      <c r="DJ75" s="33"/>
      <c r="DL75" s="33"/>
      <c r="DN75" s="33"/>
      <c r="DP75" s="33"/>
      <c r="DR75" s="33"/>
      <c r="DV75" s="33"/>
      <c r="DX75" s="33"/>
      <c r="DZ75" s="33"/>
      <c r="EB75" s="33"/>
      <c r="ED75" s="33"/>
      <c r="EF75" s="33"/>
      <c r="EH75" s="33"/>
      <c r="EJ75" s="33"/>
      <c r="EK75" s="62"/>
      <c r="EP75" s="48"/>
      <c r="GO75" s="48"/>
      <c r="GP75" s="48"/>
      <c r="GR75" s="48"/>
      <c r="GT75" s="48"/>
      <c r="HD75" s="48"/>
    </row>
    <row r="76" spans="1:212" ht="12.75">
      <c r="A76" s="46">
        <v>69</v>
      </c>
      <c r="B76" s="47">
        <v>5</v>
      </c>
      <c r="C76" s="109" t="s">
        <v>80</v>
      </c>
      <c r="D76" s="34" t="s">
        <v>8</v>
      </c>
      <c r="E76" s="34">
        <v>225</v>
      </c>
      <c r="F76" s="34">
        <v>981</v>
      </c>
      <c r="G76" s="34">
        <v>232</v>
      </c>
      <c r="H76" s="34">
        <v>983</v>
      </c>
      <c r="I76" s="34">
        <v>232</v>
      </c>
      <c r="J76" s="34">
        <v>983</v>
      </c>
      <c r="K76" s="34">
        <v>233</v>
      </c>
      <c r="L76" s="34">
        <v>981</v>
      </c>
      <c r="M76" s="34">
        <v>235</v>
      </c>
      <c r="N76" s="34">
        <v>979</v>
      </c>
      <c r="O76" s="34">
        <v>244</v>
      </c>
      <c r="P76" s="34">
        <v>981</v>
      </c>
      <c r="Q76" s="34">
        <v>246</v>
      </c>
      <c r="R76" s="34">
        <v>978</v>
      </c>
      <c r="S76" s="34">
        <v>243</v>
      </c>
      <c r="T76" s="34">
        <v>980</v>
      </c>
      <c r="AB76" s="33"/>
      <c r="AD76" s="33"/>
      <c r="AF76" s="33"/>
      <c r="AH76" s="33"/>
      <c r="AJ76" s="33"/>
      <c r="AL76" s="33"/>
      <c r="AN76" s="33"/>
      <c r="AP76" s="33"/>
      <c r="AR76" s="33"/>
      <c r="AT76" s="33"/>
      <c r="AV76" s="33"/>
      <c r="AX76" s="33"/>
      <c r="AZ76" s="33"/>
      <c r="BB76" s="33"/>
      <c r="BD76" s="33"/>
      <c r="BF76" s="33"/>
      <c r="BG76" s="33"/>
      <c r="BH76" s="33"/>
      <c r="BI76" s="33"/>
      <c r="BJ76" s="33"/>
      <c r="BK76" s="33"/>
      <c r="BL76" s="33"/>
      <c r="BM76" s="33"/>
      <c r="BN76" s="33"/>
      <c r="BP76" s="33"/>
      <c r="BR76" s="33"/>
      <c r="BS76" s="33"/>
      <c r="BT76" s="33"/>
      <c r="CZ76" s="33"/>
      <c r="DF76" s="33"/>
      <c r="DH76" s="33"/>
      <c r="DJ76" s="33"/>
      <c r="DL76" s="33"/>
      <c r="DN76" s="33"/>
      <c r="DP76" s="33"/>
      <c r="DR76" s="33"/>
      <c r="DV76" s="33"/>
      <c r="DX76" s="33"/>
      <c r="DZ76" s="33"/>
      <c r="EB76" s="33"/>
      <c r="ED76" s="33"/>
      <c r="EF76" s="33"/>
      <c r="EH76" s="33"/>
      <c r="EJ76" s="33"/>
      <c r="EK76" s="62"/>
      <c r="EP76" s="48"/>
      <c r="GO76" s="48"/>
      <c r="GP76" s="48"/>
      <c r="GR76" s="48"/>
      <c r="GT76" s="48"/>
      <c r="HD76" s="48"/>
    </row>
    <row r="77" spans="1:212" ht="12.75">
      <c r="A77" s="46">
        <v>71</v>
      </c>
      <c r="B77" s="47">
        <v>5</v>
      </c>
      <c r="C77" s="109" t="s">
        <v>82</v>
      </c>
      <c r="D77" s="34" t="s">
        <v>6</v>
      </c>
      <c r="E77" s="34">
        <v>109</v>
      </c>
      <c r="F77" s="34">
        <v>393</v>
      </c>
      <c r="G77" s="34">
        <v>112</v>
      </c>
      <c r="H77" s="34">
        <v>397</v>
      </c>
      <c r="I77" s="34">
        <v>111</v>
      </c>
      <c r="J77" s="34">
        <v>397</v>
      </c>
      <c r="K77" s="34">
        <v>113</v>
      </c>
      <c r="L77" s="34">
        <v>403</v>
      </c>
      <c r="M77" s="34">
        <v>114</v>
      </c>
      <c r="N77" s="34">
        <v>403</v>
      </c>
      <c r="O77" s="34">
        <v>124</v>
      </c>
      <c r="P77" s="34">
        <v>411</v>
      </c>
      <c r="Q77" s="34">
        <v>123</v>
      </c>
      <c r="R77" s="34">
        <v>405</v>
      </c>
      <c r="S77" s="34">
        <v>126</v>
      </c>
      <c r="T77" s="34">
        <v>406</v>
      </c>
      <c r="AB77" s="33"/>
      <c r="AD77" s="33"/>
      <c r="AF77" s="33"/>
      <c r="AH77" s="33"/>
      <c r="AJ77" s="33"/>
      <c r="AL77" s="33"/>
      <c r="AN77" s="33"/>
      <c r="AP77" s="33"/>
      <c r="AR77" s="33"/>
      <c r="AT77" s="33"/>
      <c r="AV77" s="33"/>
      <c r="AX77" s="33"/>
      <c r="AZ77" s="33"/>
      <c r="BB77" s="33"/>
      <c r="BD77" s="33"/>
      <c r="BF77" s="33"/>
      <c r="BG77" s="33"/>
      <c r="BH77" s="33"/>
      <c r="BI77" s="33"/>
      <c r="BJ77" s="33"/>
      <c r="BK77" s="33"/>
      <c r="BL77" s="33"/>
      <c r="BM77" s="33"/>
      <c r="BN77" s="33"/>
      <c r="BP77" s="33"/>
      <c r="BR77" s="33"/>
      <c r="BS77" s="33"/>
      <c r="BT77" s="33"/>
      <c r="CZ77" s="33"/>
      <c r="DF77" s="33"/>
      <c r="DH77" s="33"/>
      <c r="DJ77" s="33"/>
      <c r="DL77" s="33"/>
      <c r="DN77" s="33"/>
      <c r="DP77" s="33"/>
      <c r="DR77" s="33"/>
      <c r="DV77" s="33"/>
      <c r="DX77" s="33"/>
      <c r="DZ77" s="33"/>
      <c r="EB77" s="33"/>
      <c r="ED77" s="33"/>
      <c r="EF77" s="33"/>
      <c r="EH77" s="33"/>
      <c r="EJ77" s="33"/>
      <c r="EK77" s="62"/>
      <c r="EP77" s="48"/>
      <c r="GO77" s="48"/>
      <c r="GP77" s="48"/>
      <c r="GR77" s="48"/>
      <c r="GT77" s="48"/>
      <c r="HD77" s="48"/>
    </row>
    <row r="78" spans="1:212" ht="12.75">
      <c r="A78" s="46">
        <v>72</v>
      </c>
      <c r="B78" s="47">
        <v>5</v>
      </c>
      <c r="C78" s="109" t="s">
        <v>83</v>
      </c>
      <c r="D78" s="34" t="s">
        <v>10</v>
      </c>
      <c r="E78" s="34">
        <v>228</v>
      </c>
      <c r="F78" s="34">
        <v>766</v>
      </c>
      <c r="G78" s="34">
        <v>232</v>
      </c>
      <c r="H78" s="34">
        <v>760</v>
      </c>
      <c r="I78" s="34">
        <v>231</v>
      </c>
      <c r="J78" s="34">
        <v>759</v>
      </c>
      <c r="K78" s="34">
        <v>234</v>
      </c>
      <c r="L78" s="34">
        <v>758</v>
      </c>
      <c r="M78" s="34">
        <v>232</v>
      </c>
      <c r="N78" s="34">
        <v>756</v>
      </c>
      <c r="O78" s="34">
        <v>242</v>
      </c>
      <c r="P78" s="34">
        <v>754</v>
      </c>
      <c r="Q78" s="34">
        <v>237</v>
      </c>
      <c r="R78" s="34">
        <v>743</v>
      </c>
      <c r="S78" s="34">
        <v>235</v>
      </c>
      <c r="T78" s="34">
        <v>741</v>
      </c>
      <c r="AB78" s="33"/>
      <c r="AD78" s="33"/>
      <c r="AF78" s="33"/>
      <c r="AH78" s="33"/>
      <c r="AJ78" s="33"/>
      <c r="AL78" s="33"/>
      <c r="AN78" s="33"/>
      <c r="AP78" s="33"/>
      <c r="AR78" s="33"/>
      <c r="AT78" s="33"/>
      <c r="AV78" s="33"/>
      <c r="AX78" s="33"/>
      <c r="AZ78" s="33"/>
      <c r="BB78" s="33"/>
      <c r="BD78" s="33"/>
      <c r="BF78" s="33"/>
      <c r="BG78" s="33"/>
      <c r="BH78" s="33"/>
      <c r="BI78" s="33"/>
      <c r="BJ78" s="33"/>
      <c r="BK78" s="33"/>
      <c r="BL78" s="33"/>
      <c r="BM78" s="33"/>
      <c r="BN78" s="33"/>
      <c r="BP78" s="33"/>
      <c r="BR78" s="33"/>
      <c r="BS78" s="33"/>
      <c r="BT78" s="33"/>
      <c r="CZ78" s="33"/>
      <c r="DF78" s="33"/>
      <c r="DH78" s="33"/>
      <c r="DJ78" s="33"/>
      <c r="DL78" s="33"/>
      <c r="DN78" s="33"/>
      <c r="DP78" s="33"/>
      <c r="DR78" s="33"/>
      <c r="DV78" s="33"/>
      <c r="DX78" s="33"/>
      <c r="DZ78" s="33"/>
      <c r="EB78" s="33"/>
      <c r="ED78" s="33"/>
      <c r="EF78" s="33"/>
      <c r="EH78" s="33"/>
      <c r="EJ78" s="33"/>
      <c r="EK78" s="62"/>
      <c r="EP78" s="48"/>
      <c r="GO78" s="48"/>
      <c r="GP78" s="48"/>
      <c r="GR78" s="48"/>
      <c r="GT78" s="48"/>
      <c r="HD78" s="48"/>
    </row>
    <row r="79" spans="1:212" ht="12.75">
      <c r="A79" s="46">
        <v>83</v>
      </c>
      <c r="B79" s="47">
        <v>5</v>
      </c>
      <c r="C79" s="109" t="s">
        <v>94</v>
      </c>
      <c r="D79" s="34" t="s">
        <v>31</v>
      </c>
      <c r="E79" s="34">
        <v>493</v>
      </c>
      <c r="F79" s="34">
        <v>1305</v>
      </c>
      <c r="G79" s="34">
        <v>506</v>
      </c>
      <c r="H79" s="34">
        <v>1297</v>
      </c>
      <c r="I79" s="34">
        <v>504</v>
      </c>
      <c r="J79" s="34">
        <v>1295</v>
      </c>
      <c r="K79" s="34">
        <v>508</v>
      </c>
      <c r="L79" s="34">
        <v>1296</v>
      </c>
      <c r="M79" s="34">
        <v>511</v>
      </c>
      <c r="N79" s="34">
        <v>1296</v>
      </c>
      <c r="O79" s="34">
        <v>514</v>
      </c>
      <c r="P79" s="34">
        <v>1305</v>
      </c>
      <c r="Q79" s="34">
        <v>528</v>
      </c>
      <c r="R79" s="34">
        <v>1308</v>
      </c>
      <c r="S79" s="34">
        <v>524</v>
      </c>
      <c r="T79" s="34">
        <v>1309</v>
      </c>
      <c r="AB79" s="33"/>
      <c r="AD79" s="33"/>
      <c r="AF79" s="33"/>
      <c r="AH79" s="33"/>
      <c r="AJ79" s="33"/>
      <c r="AL79" s="33"/>
      <c r="AN79" s="33"/>
      <c r="AP79" s="33"/>
      <c r="AR79" s="33"/>
      <c r="AT79" s="33"/>
      <c r="AV79" s="33"/>
      <c r="AX79" s="33"/>
      <c r="AZ79" s="33"/>
      <c r="BB79" s="33"/>
      <c r="BD79" s="33"/>
      <c r="BF79" s="33"/>
      <c r="BG79" s="33"/>
      <c r="BH79" s="33"/>
      <c r="BI79" s="33"/>
      <c r="BJ79" s="33"/>
      <c r="BK79" s="33"/>
      <c r="BL79" s="33"/>
      <c r="BM79" s="33"/>
      <c r="BN79" s="33"/>
      <c r="BP79" s="33"/>
      <c r="BR79" s="33"/>
      <c r="BS79" s="33"/>
      <c r="BT79" s="33"/>
      <c r="CZ79" s="33"/>
      <c r="DF79" s="33"/>
      <c r="DH79" s="33"/>
      <c r="DJ79" s="33"/>
      <c r="DL79" s="33"/>
      <c r="DN79" s="33"/>
      <c r="DP79" s="33"/>
      <c r="DR79" s="33"/>
      <c r="DV79" s="33"/>
      <c r="DX79" s="33"/>
      <c r="DZ79" s="33"/>
      <c r="EB79" s="33"/>
      <c r="ED79" s="33"/>
      <c r="EF79" s="33"/>
      <c r="EH79" s="33"/>
      <c r="EJ79" s="33"/>
      <c r="EK79" s="62"/>
      <c r="EP79" s="48"/>
      <c r="GO79" s="48"/>
      <c r="GP79" s="48"/>
      <c r="GR79" s="48"/>
      <c r="GT79" s="48"/>
      <c r="HD79" s="48"/>
    </row>
    <row r="80" spans="1:239" s="95" customFormat="1" ht="12.75">
      <c r="A80" s="93"/>
      <c r="B80" s="94"/>
      <c r="C80" s="110" t="s">
        <v>108</v>
      </c>
      <c r="E80" s="96">
        <f aca="true" t="shared" si="4" ref="E80:T80">SUM(E49:E79)</f>
        <v>7327</v>
      </c>
      <c r="F80" s="96">
        <f t="shared" si="4"/>
        <v>28454</v>
      </c>
      <c r="G80" s="96">
        <f t="shared" si="4"/>
        <v>7448</v>
      </c>
      <c r="H80" s="96">
        <f t="shared" si="4"/>
        <v>28350</v>
      </c>
      <c r="I80" s="96">
        <f t="shared" si="4"/>
        <v>7449</v>
      </c>
      <c r="J80" s="96">
        <f t="shared" si="4"/>
        <v>28343</v>
      </c>
      <c r="K80" s="96">
        <f t="shared" si="4"/>
        <v>7490</v>
      </c>
      <c r="L80" s="96">
        <f t="shared" si="4"/>
        <v>28266</v>
      </c>
      <c r="M80" s="96">
        <f t="shared" si="4"/>
        <v>7500</v>
      </c>
      <c r="N80" s="96">
        <f t="shared" si="4"/>
        <v>28260</v>
      </c>
      <c r="O80" s="96">
        <f t="shared" si="4"/>
        <v>7660</v>
      </c>
      <c r="P80" s="96">
        <f t="shared" si="4"/>
        <v>28268</v>
      </c>
      <c r="Q80" s="96">
        <f t="shared" si="4"/>
        <v>7765</v>
      </c>
      <c r="R80" s="96">
        <f t="shared" si="4"/>
        <v>28288</v>
      </c>
      <c r="S80" s="96">
        <f t="shared" si="4"/>
        <v>9112</v>
      </c>
      <c r="T80" s="96">
        <f t="shared" si="4"/>
        <v>32264</v>
      </c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101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</row>
    <row r="81" spans="1:212" ht="12.75">
      <c r="A81" s="46">
        <v>2</v>
      </c>
      <c r="B81" s="47">
        <v>6</v>
      </c>
      <c r="C81" s="109" t="s">
        <v>2</v>
      </c>
      <c r="D81" s="34" t="s">
        <v>3</v>
      </c>
      <c r="E81" s="34">
        <v>56</v>
      </c>
      <c r="F81" s="34">
        <v>283</v>
      </c>
      <c r="G81" s="34">
        <v>57</v>
      </c>
      <c r="H81" s="34">
        <v>288</v>
      </c>
      <c r="I81" s="34">
        <v>57</v>
      </c>
      <c r="J81" s="34">
        <v>288</v>
      </c>
      <c r="K81" s="34">
        <v>57</v>
      </c>
      <c r="L81" s="34">
        <v>282</v>
      </c>
      <c r="M81" s="34">
        <v>58</v>
      </c>
      <c r="N81" s="34">
        <v>283</v>
      </c>
      <c r="O81" s="34">
        <v>62</v>
      </c>
      <c r="P81" s="34">
        <v>280</v>
      </c>
      <c r="Q81" s="34">
        <v>64</v>
      </c>
      <c r="R81" s="34">
        <v>288</v>
      </c>
      <c r="S81" s="34">
        <v>64</v>
      </c>
      <c r="T81" s="34">
        <v>292</v>
      </c>
      <c r="AB81" s="33"/>
      <c r="AD81" s="33"/>
      <c r="AF81" s="33"/>
      <c r="AH81" s="33"/>
      <c r="AJ81" s="33"/>
      <c r="AL81" s="33"/>
      <c r="AN81" s="33"/>
      <c r="AP81" s="33"/>
      <c r="AR81" s="33"/>
      <c r="AT81" s="33"/>
      <c r="AV81" s="33"/>
      <c r="AX81" s="33"/>
      <c r="AZ81" s="33"/>
      <c r="BB81" s="33"/>
      <c r="BD81" s="33"/>
      <c r="BF81" s="33"/>
      <c r="BG81" s="33"/>
      <c r="BH81" s="33"/>
      <c r="BI81" s="33"/>
      <c r="BJ81" s="33"/>
      <c r="BK81" s="33"/>
      <c r="BL81" s="33"/>
      <c r="BM81" s="33"/>
      <c r="BN81" s="33"/>
      <c r="BP81" s="33"/>
      <c r="BR81" s="33"/>
      <c r="BS81" s="33"/>
      <c r="BT81" s="33"/>
      <c r="CZ81" s="33"/>
      <c r="DF81" s="33"/>
      <c r="DH81" s="33"/>
      <c r="DJ81" s="33"/>
      <c r="DL81" s="33"/>
      <c r="DN81" s="33"/>
      <c r="DP81" s="33"/>
      <c r="DR81" s="33"/>
      <c r="DV81" s="33"/>
      <c r="DX81" s="33"/>
      <c r="DZ81" s="33"/>
      <c r="EB81" s="33"/>
      <c r="ED81" s="33"/>
      <c r="EF81" s="33"/>
      <c r="EH81" s="33"/>
      <c r="EJ81" s="33"/>
      <c r="EK81" s="62"/>
      <c r="EP81" s="48"/>
      <c r="GO81" s="48"/>
      <c r="GP81" s="48"/>
      <c r="GR81" s="48"/>
      <c r="GT81" s="48"/>
      <c r="HD81" s="48"/>
    </row>
    <row r="82" spans="1:212" ht="12.75">
      <c r="A82" s="46">
        <v>7</v>
      </c>
      <c r="B82" s="47">
        <v>6</v>
      </c>
      <c r="C82" s="109" t="s">
        <v>11</v>
      </c>
      <c r="D82" s="34" t="s">
        <v>12</v>
      </c>
      <c r="E82" s="34">
        <v>75</v>
      </c>
      <c r="F82" s="34">
        <v>313</v>
      </c>
      <c r="G82" s="34">
        <v>82</v>
      </c>
      <c r="H82" s="34">
        <v>309</v>
      </c>
      <c r="I82" s="34">
        <v>82</v>
      </c>
      <c r="J82" s="34">
        <v>308</v>
      </c>
      <c r="K82" s="34">
        <v>78</v>
      </c>
      <c r="L82" s="34">
        <v>306</v>
      </c>
      <c r="M82" s="34">
        <v>78</v>
      </c>
      <c r="N82" s="34">
        <v>302</v>
      </c>
      <c r="O82" s="34">
        <v>80</v>
      </c>
      <c r="P82" s="34">
        <v>298</v>
      </c>
      <c r="Q82" s="34">
        <v>83</v>
      </c>
      <c r="R82" s="34">
        <v>293</v>
      </c>
      <c r="S82" s="34">
        <v>81</v>
      </c>
      <c r="T82" s="34">
        <v>291</v>
      </c>
      <c r="AB82" s="33"/>
      <c r="AD82" s="33"/>
      <c r="AF82" s="33"/>
      <c r="AH82" s="33"/>
      <c r="AJ82" s="33"/>
      <c r="AL82" s="33"/>
      <c r="AN82" s="33"/>
      <c r="AP82" s="33"/>
      <c r="AR82" s="33"/>
      <c r="AT82" s="33"/>
      <c r="AV82" s="33"/>
      <c r="AX82" s="33"/>
      <c r="AZ82" s="33"/>
      <c r="BB82" s="33"/>
      <c r="BD82" s="33"/>
      <c r="BF82" s="33"/>
      <c r="BG82" s="33"/>
      <c r="BH82" s="33"/>
      <c r="BI82" s="33"/>
      <c r="BJ82" s="33"/>
      <c r="BK82" s="33"/>
      <c r="BL82" s="33"/>
      <c r="BM82" s="33"/>
      <c r="BN82" s="33"/>
      <c r="BP82" s="33"/>
      <c r="BR82" s="33"/>
      <c r="BS82" s="33"/>
      <c r="BT82" s="33"/>
      <c r="CZ82" s="33"/>
      <c r="DF82" s="33"/>
      <c r="DH82" s="33"/>
      <c r="DJ82" s="33"/>
      <c r="DL82" s="33"/>
      <c r="DN82" s="33"/>
      <c r="DP82" s="33"/>
      <c r="DR82" s="33"/>
      <c r="DV82" s="33"/>
      <c r="DX82" s="33"/>
      <c r="DZ82" s="33"/>
      <c r="EB82" s="33"/>
      <c r="ED82" s="33"/>
      <c r="EF82" s="33"/>
      <c r="EH82" s="33"/>
      <c r="EJ82" s="33"/>
      <c r="EK82" s="62"/>
      <c r="EP82" s="48"/>
      <c r="GO82" s="48"/>
      <c r="GP82" s="48"/>
      <c r="GR82" s="48"/>
      <c r="GT82" s="48"/>
      <c r="HD82" s="48"/>
    </row>
    <row r="83" spans="1:212" ht="12.75">
      <c r="A83" s="46">
        <v>17</v>
      </c>
      <c r="B83" s="47">
        <v>6</v>
      </c>
      <c r="C83" s="109" t="s">
        <v>26</v>
      </c>
      <c r="E83" s="34">
        <v>434</v>
      </c>
      <c r="F83" s="34">
        <v>1176</v>
      </c>
      <c r="G83" s="34">
        <v>444</v>
      </c>
      <c r="H83" s="34">
        <v>1181</v>
      </c>
      <c r="I83" s="34">
        <v>445</v>
      </c>
      <c r="J83" s="34">
        <v>1180</v>
      </c>
      <c r="K83" s="34">
        <v>433</v>
      </c>
      <c r="L83" s="34">
        <v>1176</v>
      </c>
      <c r="M83" s="34">
        <v>432</v>
      </c>
      <c r="N83" s="34">
        <v>1171</v>
      </c>
      <c r="O83" s="34">
        <v>429</v>
      </c>
      <c r="P83" s="34">
        <v>1162</v>
      </c>
      <c r="Q83" s="34">
        <v>440</v>
      </c>
      <c r="R83" s="34">
        <v>1168</v>
      </c>
      <c r="S83" s="34">
        <v>441</v>
      </c>
      <c r="T83" s="34">
        <v>1167</v>
      </c>
      <c r="AB83" s="33"/>
      <c r="AD83" s="33"/>
      <c r="AF83" s="33"/>
      <c r="AH83" s="33"/>
      <c r="AJ83" s="33"/>
      <c r="AL83" s="33"/>
      <c r="AN83" s="33"/>
      <c r="AP83" s="33"/>
      <c r="AR83" s="33"/>
      <c r="AT83" s="33"/>
      <c r="AV83" s="33"/>
      <c r="AX83" s="33"/>
      <c r="AZ83" s="33"/>
      <c r="BB83" s="33"/>
      <c r="BD83" s="33"/>
      <c r="BF83" s="33"/>
      <c r="BG83" s="33"/>
      <c r="BH83" s="33"/>
      <c r="BI83" s="33"/>
      <c r="BJ83" s="33"/>
      <c r="BK83" s="33"/>
      <c r="BL83" s="33"/>
      <c r="BM83" s="33"/>
      <c r="BN83" s="33"/>
      <c r="BP83" s="33"/>
      <c r="BR83" s="33"/>
      <c r="BS83" s="33"/>
      <c r="BT83" s="33"/>
      <c r="CZ83" s="33"/>
      <c r="DF83" s="33"/>
      <c r="DH83" s="33"/>
      <c r="DJ83" s="33"/>
      <c r="DL83" s="33"/>
      <c r="DN83" s="33"/>
      <c r="DP83" s="33"/>
      <c r="DR83" s="33"/>
      <c r="DV83" s="33"/>
      <c r="DX83" s="33"/>
      <c r="DZ83" s="33"/>
      <c r="EB83" s="33"/>
      <c r="ED83" s="33"/>
      <c r="EF83" s="33"/>
      <c r="EH83" s="33"/>
      <c r="EJ83" s="33"/>
      <c r="EK83" s="62"/>
      <c r="EP83" s="48"/>
      <c r="GO83" s="48"/>
      <c r="GP83" s="48"/>
      <c r="GR83" s="48"/>
      <c r="GT83" s="48"/>
      <c r="HD83" s="48"/>
    </row>
    <row r="84" spans="1:212" ht="12.75">
      <c r="A84" s="46">
        <v>21</v>
      </c>
      <c r="B84" s="47">
        <v>6</v>
      </c>
      <c r="C84" s="109" t="s">
        <v>32</v>
      </c>
      <c r="D84" s="34" t="s">
        <v>33</v>
      </c>
      <c r="E84" s="34">
        <v>236</v>
      </c>
      <c r="F84" s="34">
        <v>1185</v>
      </c>
      <c r="G84" s="34">
        <v>246</v>
      </c>
      <c r="H84" s="34">
        <v>1186</v>
      </c>
      <c r="I84" s="34">
        <v>247</v>
      </c>
      <c r="J84" s="34">
        <v>1188</v>
      </c>
      <c r="K84" s="34">
        <v>252</v>
      </c>
      <c r="L84" s="34">
        <v>1191</v>
      </c>
      <c r="M84" s="34">
        <v>255</v>
      </c>
      <c r="N84" s="34">
        <v>1192</v>
      </c>
      <c r="O84" s="34">
        <v>257</v>
      </c>
      <c r="P84" s="34">
        <v>1194</v>
      </c>
      <c r="Q84" s="34">
        <v>258</v>
      </c>
      <c r="R84" s="34">
        <v>1189</v>
      </c>
      <c r="S84" s="34">
        <v>260</v>
      </c>
      <c r="T84" s="34">
        <v>1199</v>
      </c>
      <c r="AB84" s="33"/>
      <c r="AD84" s="33"/>
      <c r="AF84" s="33"/>
      <c r="AH84" s="33"/>
      <c r="AJ84" s="33"/>
      <c r="AL84" s="33"/>
      <c r="AN84" s="33"/>
      <c r="AP84" s="33"/>
      <c r="AR84" s="33"/>
      <c r="AT84" s="33"/>
      <c r="AV84" s="33"/>
      <c r="AX84" s="33"/>
      <c r="AZ84" s="33"/>
      <c r="BB84" s="33"/>
      <c r="BD84" s="33"/>
      <c r="BF84" s="33"/>
      <c r="BG84" s="33"/>
      <c r="BH84" s="33"/>
      <c r="BI84" s="33"/>
      <c r="BJ84" s="33"/>
      <c r="BK84" s="33"/>
      <c r="BL84" s="33"/>
      <c r="BM84" s="33"/>
      <c r="BN84" s="33"/>
      <c r="BP84" s="33"/>
      <c r="BR84" s="33"/>
      <c r="BS84" s="33"/>
      <c r="BT84" s="33"/>
      <c r="CZ84" s="33"/>
      <c r="DF84" s="33"/>
      <c r="DH84" s="33"/>
      <c r="DJ84" s="33"/>
      <c r="DL84" s="33"/>
      <c r="DN84" s="33"/>
      <c r="DP84" s="33"/>
      <c r="DR84" s="33"/>
      <c r="DV84" s="33"/>
      <c r="DX84" s="33"/>
      <c r="DZ84" s="33"/>
      <c r="EB84" s="33"/>
      <c r="ED84" s="33"/>
      <c r="EF84" s="33"/>
      <c r="EH84" s="33"/>
      <c r="EJ84" s="33"/>
      <c r="EK84" s="62"/>
      <c r="EP84" s="48"/>
      <c r="GO84" s="48"/>
      <c r="GP84" s="48"/>
      <c r="GR84" s="48"/>
      <c r="GT84" s="48"/>
      <c r="HD84" s="48"/>
    </row>
    <row r="85" spans="1:212" ht="12.75">
      <c r="A85" s="46">
        <v>22</v>
      </c>
      <c r="B85" s="47">
        <v>6</v>
      </c>
      <c r="C85" s="109" t="s">
        <v>34</v>
      </c>
      <c r="D85" s="34" t="s">
        <v>35</v>
      </c>
      <c r="E85" s="34">
        <v>255</v>
      </c>
      <c r="F85" s="34">
        <v>935</v>
      </c>
      <c r="G85" s="34">
        <v>257</v>
      </c>
      <c r="H85" s="34">
        <v>927</v>
      </c>
      <c r="I85" s="34">
        <v>257</v>
      </c>
      <c r="J85" s="34">
        <v>932</v>
      </c>
      <c r="K85" s="34">
        <v>262</v>
      </c>
      <c r="L85" s="34">
        <v>928</v>
      </c>
      <c r="M85" s="34">
        <v>259</v>
      </c>
      <c r="N85" s="34">
        <v>926</v>
      </c>
      <c r="O85" s="34">
        <v>262</v>
      </c>
      <c r="P85" s="34">
        <v>924</v>
      </c>
      <c r="Q85" s="34">
        <v>266</v>
      </c>
      <c r="R85" s="34">
        <v>918</v>
      </c>
      <c r="S85" s="34">
        <v>265</v>
      </c>
      <c r="T85" s="34">
        <v>921</v>
      </c>
      <c r="AB85" s="33"/>
      <c r="AD85" s="33"/>
      <c r="AF85" s="33"/>
      <c r="AH85" s="33"/>
      <c r="AJ85" s="33"/>
      <c r="AL85" s="33"/>
      <c r="AN85" s="33"/>
      <c r="AP85" s="33"/>
      <c r="AR85" s="33"/>
      <c r="AT85" s="33"/>
      <c r="AV85" s="33"/>
      <c r="AX85" s="33"/>
      <c r="AZ85" s="33"/>
      <c r="BB85" s="33"/>
      <c r="BD85" s="33"/>
      <c r="BF85" s="33"/>
      <c r="BG85" s="33"/>
      <c r="BH85" s="33"/>
      <c r="BI85" s="33"/>
      <c r="BJ85" s="33"/>
      <c r="BK85" s="33"/>
      <c r="BL85" s="33"/>
      <c r="BM85" s="33"/>
      <c r="BN85" s="33"/>
      <c r="BP85" s="33"/>
      <c r="BR85" s="33"/>
      <c r="BS85" s="33"/>
      <c r="BT85" s="33"/>
      <c r="CU85" s="33"/>
      <c r="CZ85" s="33"/>
      <c r="DF85" s="33"/>
      <c r="DH85" s="33"/>
      <c r="DJ85" s="33"/>
      <c r="DL85" s="33"/>
      <c r="DN85" s="33"/>
      <c r="DP85" s="33"/>
      <c r="DR85" s="33"/>
      <c r="DV85" s="33"/>
      <c r="DX85" s="33"/>
      <c r="DZ85" s="33"/>
      <c r="EB85" s="33"/>
      <c r="ED85" s="33"/>
      <c r="EF85" s="33"/>
      <c r="EH85" s="33"/>
      <c r="EJ85" s="33"/>
      <c r="EK85" s="62"/>
      <c r="EP85" s="48"/>
      <c r="GO85" s="48"/>
      <c r="GP85" s="48"/>
      <c r="GR85" s="48"/>
      <c r="GT85" s="48"/>
      <c r="HD85" s="48"/>
    </row>
    <row r="86" spans="1:212" ht="12.75">
      <c r="A86" s="46">
        <v>27</v>
      </c>
      <c r="B86" s="47">
        <v>6</v>
      </c>
      <c r="C86" s="109" t="s">
        <v>40</v>
      </c>
      <c r="D86" s="34" t="s">
        <v>12</v>
      </c>
      <c r="E86" s="34">
        <v>149</v>
      </c>
      <c r="F86" s="34">
        <v>512</v>
      </c>
      <c r="G86" s="34">
        <v>153</v>
      </c>
      <c r="H86" s="34">
        <v>516</v>
      </c>
      <c r="I86" s="34">
        <v>153</v>
      </c>
      <c r="J86" s="34">
        <v>515</v>
      </c>
      <c r="K86" s="34">
        <v>149</v>
      </c>
      <c r="L86" s="34">
        <v>499</v>
      </c>
      <c r="M86" s="34">
        <v>148</v>
      </c>
      <c r="N86" s="34">
        <v>504</v>
      </c>
      <c r="O86" s="34">
        <v>147</v>
      </c>
      <c r="P86" s="34">
        <v>496</v>
      </c>
      <c r="Q86" s="34">
        <v>146</v>
      </c>
      <c r="R86" s="34">
        <v>494</v>
      </c>
      <c r="S86" s="34">
        <v>146</v>
      </c>
      <c r="T86" s="34">
        <v>500</v>
      </c>
      <c r="AB86" s="33"/>
      <c r="AD86" s="33"/>
      <c r="AF86" s="33"/>
      <c r="AH86" s="33"/>
      <c r="AJ86" s="33"/>
      <c r="AL86" s="33"/>
      <c r="AN86" s="33"/>
      <c r="AP86" s="33"/>
      <c r="AR86" s="33"/>
      <c r="AT86" s="33"/>
      <c r="AV86" s="33"/>
      <c r="AX86" s="33"/>
      <c r="AZ86" s="33"/>
      <c r="BB86" s="33"/>
      <c r="BD86" s="33"/>
      <c r="BF86" s="33"/>
      <c r="BG86" s="33"/>
      <c r="BH86" s="33"/>
      <c r="BI86" s="33"/>
      <c r="BJ86" s="33"/>
      <c r="BK86" s="33"/>
      <c r="BL86" s="33"/>
      <c r="BM86" s="33"/>
      <c r="BN86" s="33"/>
      <c r="BP86" s="33"/>
      <c r="BR86" s="33"/>
      <c r="BS86" s="33"/>
      <c r="BT86" s="33"/>
      <c r="CZ86" s="33"/>
      <c r="DF86" s="33"/>
      <c r="DH86" s="33"/>
      <c r="DJ86" s="33"/>
      <c r="DL86" s="33"/>
      <c r="DN86" s="33"/>
      <c r="DP86" s="33"/>
      <c r="DR86" s="33"/>
      <c r="DV86" s="33"/>
      <c r="DX86" s="33"/>
      <c r="DZ86" s="33"/>
      <c r="EB86" s="33"/>
      <c r="ED86" s="33"/>
      <c r="EF86" s="33"/>
      <c r="EH86" s="33"/>
      <c r="EJ86" s="33"/>
      <c r="EK86" s="62"/>
      <c r="EP86" s="48"/>
      <c r="GO86" s="48"/>
      <c r="GP86" s="48"/>
      <c r="GR86" s="48"/>
      <c r="GT86" s="48"/>
      <c r="HD86" s="48"/>
    </row>
    <row r="87" spans="1:212" ht="12.75">
      <c r="A87" s="46">
        <v>31</v>
      </c>
      <c r="B87" s="47">
        <v>6</v>
      </c>
      <c r="C87" s="109" t="s">
        <v>44</v>
      </c>
      <c r="D87" s="34" t="s">
        <v>12</v>
      </c>
      <c r="E87" s="34">
        <v>222</v>
      </c>
      <c r="F87" s="34">
        <v>1157</v>
      </c>
      <c r="G87" s="34">
        <v>219</v>
      </c>
      <c r="H87" s="34">
        <v>1172</v>
      </c>
      <c r="I87" s="34">
        <v>221</v>
      </c>
      <c r="J87" s="34">
        <v>1174</v>
      </c>
      <c r="K87" s="34">
        <v>233</v>
      </c>
      <c r="L87" s="34">
        <v>1165</v>
      </c>
      <c r="M87" s="34">
        <v>235</v>
      </c>
      <c r="N87" s="34">
        <v>1160</v>
      </c>
      <c r="O87" s="34">
        <v>235</v>
      </c>
      <c r="P87" s="34">
        <v>1154</v>
      </c>
      <c r="Q87" s="34">
        <v>229</v>
      </c>
      <c r="R87" s="34">
        <v>1145</v>
      </c>
      <c r="S87" s="34">
        <v>226</v>
      </c>
      <c r="T87" s="34">
        <v>1145</v>
      </c>
      <c r="AB87" s="33"/>
      <c r="AD87" s="33"/>
      <c r="AF87" s="33"/>
      <c r="AH87" s="33"/>
      <c r="AJ87" s="33"/>
      <c r="AL87" s="33"/>
      <c r="AN87" s="33"/>
      <c r="AP87" s="33"/>
      <c r="AR87" s="33"/>
      <c r="AT87" s="33"/>
      <c r="AV87" s="33"/>
      <c r="AX87" s="33"/>
      <c r="AZ87" s="33"/>
      <c r="BB87" s="33"/>
      <c r="BD87" s="33"/>
      <c r="BF87" s="33"/>
      <c r="BG87" s="33"/>
      <c r="BH87" s="33"/>
      <c r="BI87" s="33"/>
      <c r="BJ87" s="33"/>
      <c r="BK87" s="33"/>
      <c r="BL87" s="33"/>
      <c r="BM87" s="33"/>
      <c r="BN87" s="33"/>
      <c r="BP87" s="33"/>
      <c r="BR87" s="33"/>
      <c r="BS87" s="33"/>
      <c r="BT87" s="33"/>
      <c r="CZ87" s="33"/>
      <c r="DF87" s="33"/>
      <c r="DH87" s="33"/>
      <c r="DJ87" s="33"/>
      <c r="DL87" s="33"/>
      <c r="DN87" s="33"/>
      <c r="DP87" s="33"/>
      <c r="DR87" s="33"/>
      <c r="DV87" s="33"/>
      <c r="DX87" s="33"/>
      <c r="DZ87" s="33"/>
      <c r="EB87" s="33"/>
      <c r="ED87" s="33"/>
      <c r="EF87" s="33"/>
      <c r="EH87" s="33"/>
      <c r="EJ87" s="33"/>
      <c r="EK87" s="62"/>
      <c r="EP87" s="48"/>
      <c r="GO87" s="48"/>
      <c r="GP87" s="48"/>
      <c r="GR87" s="48"/>
      <c r="GT87" s="48"/>
      <c r="HD87" s="48"/>
    </row>
    <row r="88" spans="1:212" ht="12.75">
      <c r="A88" s="46">
        <v>36</v>
      </c>
      <c r="B88" s="47">
        <v>6</v>
      </c>
      <c r="C88" s="109" t="s">
        <v>49</v>
      </c>
      <c r="D88" s="34" t="s">
        <v>35</v>
      </c>
      <c r="E88" s="34">
        <v>118</v>
      </c>
      <c r="F88" s="34">
        <v>388</v>
      </c>
      <c r="G88" s="34">
        <v>116</v>
      </c>
      <c r="H88" s="34">
        <v>382</v>
      </c>
      <c r="I88" s="34">
        <v>116</v>
      </c>
      <c r="J88" s="34">
        <v>383</v>
      </c>
      <c r="K88" s="34">
        <v>115</v>
      </c>
      <c r="L88" s="34">
        <v>378</v>
      </c>
      <c r="M88" s="34">
        <v>115</v>
      </c>
      <c r="N88" s="34">
        <v>374</v>
      </c>
      <c r="O88" s="34">
        <v>117</v>
      </c>
      <c r="P88" s="34">
        <v>374</v>
      </c>
      <c r="Q88" s="34">
        <v>119</v>
      </c>
      <c r="R88" s="34">
        <v>373</v>
      </c>
      <c r="S88" s="34">
        <v>118</v>
      </c>
      <c r="T88" s="34">
        <v>374</v>
      </c>
      <c r="AB88" s="33"/>
      <c r="AD88" s="33"/>
      <c r="AF88" s="33"/>
      <c r="AH88" s="33"/>
      <c r="AJ88" s="33"/>
      <c r="AL88" s="33"/>
      <c r="AN88" s="33"/>
      <c r="AP88" s="33"/>
      <c r="AR88" s="33"/>
      <c r="AT88" s="33"/>
      <c r="AV88" s="33"/>
      <c r="AX88" s="33"/>
      <c r="AZ88" s="33"/>
      <c r="BB88" s="33"/>
      <c r="BD88" s="33"/>
      <c r="BF88" s="33"/>
      <c r="BG88" s="33"/>
      <c r="BH88" s="33"/>
      <c r="BI88" s="33"/>
      <c r="BJ88" s="33"/>
      <c r="BK88" s="33"/>
      <c r="BL88" s="33"/>
      <c r="BM88" s="33"/>
      <c r="BN88" s="33"/>
      <c r="BP88" s="33"/>
      <c r="BR88" s="33"/>
      <c r="BS88" s="33"/>
      <c r="BT88" s="33"/>
      <c r="CZ88" s="33"/>
      <c r="DF88" s="33"/>
      <c r="DH88" s="33"/>
      <c r="DJ88" s="33"/>
      <c r="DL88" s="33"/>
      <c r="DN88" s="33"/>
      <c r="DP88" s="33"/>
      <c r="DR88" s="33"/>
      <c r="DV88" s="33"/>
      <c r="DX88" s="33"/>
      <c r="DZ88" s="33"/>
      <c r="EB88" s="33"/>
      <c r="ED88" s="33"/>
      <c r="EF88" s="33"/>
      <c r="EH88" s="33"/>
      <c r="EJ88" s="33"/>
      <c r="EK88" s="62"/>
      <c r="EP88" s="48"/>
      <c r="GO88" s="48"/>
      <c r="GP88" s="48"/>
      <c r="GR88" s="48"/>
      <c r="GT88" s="48"/>
      <c r="HD88" s="48"/>
    </row>
    <row r="89" spans="1:212" ht="12.75">
      <c r="A89" s="46">
        <v>42</v>
      </c>
      <c r="B89" s="47">
        <v>6</v>
      </c>
      <c r="C89" s="109" t="s">
        <v>101</v>
      </c>
      <c r="D89" s="34" t="s">
        <v>12</v>
      </c>
      <c r="E89" s="34">
        <v>15</v>
      </c>
      <c r="F89" s="34">
        <v>62</v>
      </c>
      <c r="G89" s="34">
        <v>16</v>
      </c>
      <c r="H89" s="34">
        <v>59</v>
      </c>
      <c r="I89" s="34">
        <v>16</v>
      </c>
      <c r="J89" s="34">
        <v>58</v>
      </c>
      <c r="K89" s="34">
        <v>15</v>
      </c>
      <c r="L89" s="34">
        <v>58</v>
      </c>
      <c r="M89" s="34">
        <v>15</v>
      </c>
      <c r="N89" s="34">
        <v>59</v>
      </c>
      <c r="O89" s="34">
        <v>15</v>
      </c>
      <c r="P89" s="34">
        <v>61</v>
      </c>
      <c r="Q89" s="34">
        <v>15</v>
      </c>
      <c r="R89" s="34">
        <v>63</v>
      </c>
      <c r="S89" s="34">
        <v>16</v>
      </c>
      <c r="T89" s="34">
        <v>62</v>
      </c>
      <c r="AB89" s="33"/>
      <c r="AD89" s="33"/>
      <c r="AF89" s="33"/>
      <c r="AH89" s="33"/>
      <c r="AJ89" s="33"/>
      <c r="AL89" s="33"/>
      <c r="AN89" s="33"/>
      <c r="AP89" s="33"/>
      <c r="AR89" s="33"/>
      <c r="AT89" s="33"/>
      <c r="AV89" s="33"/>
      <c r="AX89" s="33"/>
      <c r="AZ89" s="33"/>
      <c r="BB89" s="33"/>
      <c r="BD89" s="33"/>
      <c r="BF89" s="33"/>
      <c r="BG89" s="33"/>
      <c r="BH89" s="33"/>
      <c r="BI89" s="33"/>
      <c r="BJ89" s="33"/>
      <c r="BK89" s="33"/>
      <c r="BL89" s="33"/>
      <c r="BM89" s="33"/>
      <c r="BN89" s="33"/>
      <c r="BP89" s="33"/>
      <c r="BR89" s="33"/>
      <c r="BS89" s="33"/>
      <c r="BT89" s="33"/>
      <c r="CZ89" s="33"/>
      <c r="DF89" s="33"/>
      <c r="DH89" s="33"/>
      <c r="DJ89" s="33"/>
      <c r="DL89" s="33"/>
      <c r="DN89" s="33"/>
      <c r="DP89" s="33"/>
      <c r="DR89" s="33"/>
      <c r="DV89" s="33"/>
      <c r="DX89" s="33"/>
      <c r="DZ89" s="33"/>
      <c r="EB89" s="33"/>
      <c r="ED89" s="33"/>
      <c r="EF89" s="33"/>
      <c r="EH89" s="33"/>
      <c r="EJ89" s="33"/>
      <c r="EK89" s="62"/>
      <c r="EP89" s="48"/>
      <c r="GO89" s="48"/>
      <c r="GP89" s="48"/>
      <c r="GR89" s="48"/>
      <c r="GT89" s="48"/>
      <c r="HD89" s="48"/>
    </row>
    <row r="90" spans="1:212" ht="12.75">
      <c r="A90" s="46">
        <v>48</v>
      </c>
      <c r="B90" s="47">
        <v>6</v>
      </c>
      <c r="C90" s="109" t="s">
        <v>60</v>
      </c>
      <c r="D90" s="34" t="s">
        <v>3</v>
      </c>
      <c r="E90" s="34">
        <v>47</v>
      </c>
      <c r="F90" s="34">
        <v>193</v>
      </c>
      <c r="G90" s="34">
        <v>48</v>
      </c>
      <c r="H90" s="34">
        <v>193</v>
      </c>
      <c r="I90" s="34">
        <v>48</v>
      </c>
      <c r="J90" s="34">
        <v>193</v>
      </c>
      <c r="K90" s="34">
        <v>49</v>
      </c>
      <c r="L90" s="34">
        <v>194</v>
      </c>
      <c r="M90" s="34">
        <v>49</v>
      </c>
      <c r="N90" s="34">
        <v>192</v>
      </c>
      <c r="O90" s="34">
        <v>50</v>
      </c>
      <c r="P90" s="34">
        <v>191</v>
      </c>
      <c r="Q90" s="34">
        <v>49</v>
      </c>
      <c r="R90" s="34">
        <v>192</v>
      </c>
      <c r="S90" s="34">
        <v>51</v>
      </c>
      <c r="T90" s="34">
        <v>188</v>
      </c>
      <c r="AB90" s="33"/>
      <c r="AD90" s="33"/>
      <c r="AF90" s="33"/>
      <c r="AH90" s="33"/>
      <c r="AJ90" s="33"/>
      <c r="AL90" s="33"/>
      <c r="AN90" s="33"/>
      <c r="AP90" s="33"/>
      <c r="AR90" s="33"/>
      <c r="AT90" s="33"/>
      <c r="AV90" s="33"/>
      <c r="AX90" s="33"/>
      <c r="AZ90" s="33"/>
      <c r="BB90" s="33"/>
      <c r="BD90" s="33"/>
      <c r="BF90" s="33"/>
      <c r="BG90" s="33"/>
      <c r="BH90" s="33"/>
      <c r="BI90" s="33"/>
      <c r="BJ90" s="33"/>
      <c r="BK90" s="33"/>
      <c r="BL90" s="33"/>
      <c r="BM90" s="33"/>
      <c r="BN90" s="33"/>
      <c r="BP90" s="33"/>
      <c r="BR90" s="33"/>
      <c r="BS90" s="33"/>
      <c r="BT90" s="33"/>
      <c r="CZ90" s="33"/>
      <c r="DF90" s="33"/>
      <c r="DH90" s="33"/>
      <c r="DJ90" s="33"/>
      <c r="DL90" s="33"/>
      <c r="DN90" s="33"/>
      <c r="DP90" s="33"/>
      <c r="DR90" s="33"/>
      <c r="DV90" s="33"/>
      <c r="DX90" s="33"/>
      <c r="DZ90" s="33"/>
      <c r="EB90" s="33"/>
      <c r="ED90" s="33"/>
      <c r="EF90" s="33"/>
      <c r="EH90" s="33"/>
      <c r="EJ90" s="33"/>
      <c r="EK90" s="62"/>
      <c r="EP90" s="48"/>
      <c r="GO90" s="48"/>
      <c r="GP90" s="48"/>
      <c r="GR90" s="48"/>
      <c r="GT90" s="48"/>
      <c r="HD90" s="48"/>
    </row>
    <row r="91" spans="1:212" ht="12.75">
      <c r="A91" s="46">
        <v>49</v>
      </c>
      <c r="B91" s="47">
        <v>6</v>
      </c>
      <c r="C91" s="109" t="s">
        <v>61</v>
      </c>
      <c r="D91" s="34" t="s">
        <v>3</v>
      </c>
      <c r="E91" s="34">
        <v>104</v>
      </c>
      <c r="F91" s="34">
        <v>329</v>
      </c>
      <c r="G91" s="34">
        <v>105</v>
      </c>
      <c r="H91" s="34">
        <v>329</v>
      </c>
      <c r="I91" s="34">
        <v>105</v>
      </c>
      <c r="J91" s="34">
        <v>329</v>
      </c>
      <c r="K91" s="34">
        <v>109</v>
      </c>
      <c r="L91" s="34">
        <v>328</v>
      </c>
      <c r="M91" s="34">
        <v>109</v>
      </c>
      <c r="N91" s="34">
        <v>327</v>
      </c>
      <c r="O91" s="34">
        <v>109</v>
      </c>
      <c r="P91" s="34">
        <v>320</v>
      </c>
      <c r="Q91" s="34">
        <v>109</v>
      </c>
      <c r="R91" s="34">
        <v>311</v>
      </c>
      <c r="S91" s="34">
        <v>108</v>
      </c>
      <c r="T91" s="34">
        <v>305</v>
      </c>
      <c r="AB91" s="33"/>
      <c r="AD91" s="33"/>
      <c r="AF91" s="33"/>
      <c r="AH91" s="33"/>
      <c r="AJ91" s="33"/>
      <c r="AL91" s="33"/>
      <c r="AN91" s="33"/>
      <c r="AP91" s="33"/>
      <c r="AR91" s="33"/>
      <c r="AT91" s="33"/>
      <c r="AV91" s="33"/>
      <c r="AX91" s="33"/>
      <c r="AZ91" s="33"/>
      <c r="BB91" s="33"/>
      <c r="BD91" s="33"/>
      <c r="BF91" s="33"/>
      <c r="BG91" s="33"/>
      <c r="BH91" s="33"/>
      <c r="BI91" s="33"/>
      <c r="BJ91" s="33"/>
      <c r="BK91" s="33"/>
      <c r="BL91" s="33"/>
      <c r="BM91" s="33"/>
      <c r="BN91" s="33"/>
      <c r="BP91" s="33"/>
      <c r="BR91" s="33"/>
      <c r="BS91" s="33"/>
      <c r="BT91" s="33"/>
      <c r="CZ91" s="33"/>
      <c r="DF91" s="33"/>
      <c r="DH91" s="33"/>
      <c r="DJ91" s="33"/>
      <c r="DL91" s="33"/>
      <c r="DN91" s="33"/>
      <c r="DP91" s="33"/>
      <c r="DR91" s="33"/>
      <c r="DV91" s="33"/>
      <c r="DX91" s="33"/>
      <c r="DZ91" s="33"/>
      <c r="EB91" s="33"/>
      <c r="ED91" s="33"/>
      <c r="EF91" s="33"/>
      <c r="EH91" s="33"/>
      <c r="EJ91" s="33"/>
      <c r="EK91" s="62"/>
      <c r="EP91" s="48"/>
      <c r="GO91" s="48"/>
      <c r="GP91" s="48"/>
      <c r="GR91" s="48"/>
      <c r="GT91" s="48"/>
      <c r="HD91" s="48"/>
    </row>
    <row r="92" spans="1:212" ht="12.75">
      <c r="A92" s="46">
        <v>52</v>
      </c>
      <c r="B92" s="47">
        <v>6</v>
      </c>
      <c r="C92" s="109" t="s">
        <v>64</v>
      </c>
      <c r="E92" s="34">
        <v>586</v>
      </c>
      <c r="F92" s="34">
        <v>2131</v>
      </c>
      <c r="G92" s="34">
        <v>604</v>
      </c>
      <c r="H92" s="34">
        <v>2035</v>
      </c>
      <c r="I92" s="34">
        <v>604</v>
      </c>
      <c r="J92" s="34">
        <v>2028</v>
      </c>
      <c r="K92" s="34">
        <v>615</v>
      </c>
      <c r="L92" s="34">
        <v>2015</v>
      </c>
      <c r="M92" s="34">
        <v>618</v>
      </c>
      <c r="N92" s="34">
        <v>2025</v>
      </c>
      <c r="O92" s="34">
        <v>624</v>
      </c>
      <c r="P92" s="34">
        <v>2023</v>
      </c>
      <c r="Q92" s="34">
        <v>627</v>
      </c>
      <c r="R92" s="34">
        <v>2007</v>
      </c>
      <c r="S92" s="34">
        <v>629</v>
      </c>
      <c r="T92" s="34">
        <v>2008</v>
      </c>
      <c r="AB92" s="33"/>
      <c r="AD92" s="33"/>
      <c r="AF92" s="33"/>
      <c r="AH92" s="33"/>
      <c r="AJ92" s="33"/>
      <c r="AL92" s="33"/>
      <c r="AN92" s="33"/>
      <c r="AP92" s="33"/>
      <c r="AR92" s="33"/>
      <c r="AT92" s="33"/>
      <c r="AV92" s="33"/>
      <c r="AX92" s="33"/>
      <c r="AZ92" s="33"/>
      <c r="BB92" s="33"/>
      <c r="BD92" s="33"/>
      <c r="BF92" s="33"/>
      <c r="BG92" s="33"/>
      <c r="BH92" s="33"/>
      <c r="BI92" s="33"/>
      <c r="BJ92" s="33"/>
      <c r="BK92" s="33"/>
      <c r="BL92" s="33"/>
      <c r="BM92" s="33"/>
      <c r="BN92" s="33"/>
      <c r="BP92" s="33"/>
      <c r="BR92" s="33"/>
      <c r="BS92" s="33"/>
      <c r="BT92" s="33"/>
      <c r="CZ92" s="33"/>
      <c r="DF92" s="33"/>
      <c r="DH92" s="33"/>
      <c r="DJ92" s="33"/>
      <c r="DL92" s="33"/>
      <c r="DN92" s="33"/>
      <c r="DP92" s="33"/>
      <c r="DR92" s="33"/>
      <c r="DV92" s="33"/>
      <c r="DX92" s="33"/>
      <c r="DZ92" s="33"/>
      <c r="EB92" s="33"/>
      <c r="ED92" s="33"/>
      <c r="EF92" s="33"/>
      <c r="EH92" s="33"/>
      <c r="EJ92" s="33"/>
      <c r="EK92" s="62"/>
      <c r="EP92" s="48"/>
      <c r="GO92" s="48"/>
      <c r="GP92" s="48"/>
      <c r="GR92" s="48"/>
      <c r="GT92" s="48"/>
      <c r="HD92" s="48"/>
    </row>
    <row r="93" spans="1:212" ht="12.75">
      <c r="A93" s="46">
        <v>55</v>
      </c>
      <c r="B93" s="47">
        <v>6</v>
      </c>
      <c r="C93" s="109" t="s">
        <v>67</v>
      </c>
      <c r="D93" s="34" t="s">
        <v>33</v>
      </c>
      <c r="E93" s="34">
        <v>132</v>
      </c>
      <c r="F93" s="34">
        <v>828</v>
      </c>
      <c r="G93" s="34">
        <v>134</v>
      </c>
      <c r="H93" s="34">
        <v>826</v>
      </c>
      <c r="I93" s="34">
        <v>134</v>
      </c>
      <c r="J93" s="34">
        <v>827</v>
      </c>
      <c r="K93" s="34">
        <v>134</v>
      </c>
      <c r="L93" s="34">
        <v>807</v>
      </c>
      <c r="M93" s="34">
        <v>133</v>
      </c>
      <c r="N93" s="34">
        <v>802</v>
      </c>
      <c r="O93" s="34">
        <v>133</v>
      </c>
      <c r="P93" s="34">
        <v>802</v>
      </c>
      <c r="Q93" s="34">
        <v>133</v>
      </c>
      <c r="R93" s="34">
        <v>801</v>
      </c>
      <c r="S93" s="34">
        <v>135</v>
      </c>
      <c r="T93" s="34">
        <v>806</v>
      </c>
      <c r="AB93" s="33"/>
      <c r="AD93" s="33"/>
      <c r="AF93" s="33"/>
      <c r="AH93" s="33"/>
      <c r="AJ93" s="33"/>
      <c r="AL93" s="33"/>
      <c r="AN93" s="33"/>
      <c r="AP93" s="33"/>
      <c r="AR93" s="33"/>
      <c r="AT93" s="33"/>
      <c r="AV93" s="33"/>
      <c r="AX93" s="33"/>
      <c r="AZ93" s="33"/>
      <c r="BB93" s="33"/>
      <c r="BD93" s="33"/>
      <c r="BF93" s="33"/>
      <c r="BG93" s="33"/>
      <c r="BH93" s="33"/>
      <c r="BI93" s="33"/>
      <c r="BJ93" s="33"/>
      <c r="BK93" s="33"/>
      <c r="BL93" s="33"/>
      <c r="BM93" s="33"/>
      <c r="BN93" s="33"/>
      <c r="BP93" s="33"/>
      <c r="BR93" s="33"/>
      <c r="BS93" s="33"/>
      <c r="BT93" s="33"/>
      <c r="CZ93" s="33"/>
      <c r="DF93" s="33"/>
      <c r="DH93" s="33"/>
      <c r="DJ93" s="33"/>
      <c r="DL93" s="33"/>
      <c r="DN93" s="33"/>
      <c r="DP93" s="33"/>
      <c r="DR93" s="33"/>
      <c r="DV93" s="33"/>
      <c r="DX93" s="33"/>
      <c r="DZ93" s="33"/>
      <c r="EB93" s="33"/>
      <c r="ED93" s="33"/>
      <c r="EF93" s="33"/>
      <c r="EH93" s="33"/>
      <c r="EJ93" s="33"/>
      <c r="EK93" s="62"/>
      <c r="EP93" s="48"/>
      <c r="GO93" s="48"/>
      <c r="GP93" s="48"/>
      <c r="GR93" s="48"/>
      <c r="GT93" s="48"/>
      <c r="HD93" s="48"/>
    </row>
    <row r="94" spans="1:212" ht="12.75">
      <c r="A94" s="46">
        <v>66</v>
      </c>
      <c r="B94" s="47">
        <v>6</v>
      </c>
      <c r="C94" s="109" t="s">
        <v>77</v>
      </c>
      <c r="D94" s="34" t="s">
        <v>12</v>
      </c>
      <c r="E94" s="34">
        <v>58</v>
      </c>
      <c r="F94" s="34">
        <v>195</v>
      </c>
      <c r="G94" s="34">
        <v>60</v>
      </c>
      <c r="H94" s="34">
        <v>201</v>
      </c>
      <c r="I94" s="34">
        <v>60</v>
      </c>
      <c r="J94" s="34">
        <v>201</v>
      </c>
      <c r="K94" s="34">
        <v>64</v>
      </c>
      <c r="L94" s="34">
        <v>201</v>
      </c>
      <c r="M94" s="34">
        <v>64</v>
      </c>
      <c r="N94" s="34">
        <v>198</v>
      </c>
      <c r="O94" s="34">
        <v>66</v>
      </c>
      <c r="P94" s="34">
        <v>196</v>
      </c>
      <c r="Q94" s="34">
        <v>63</v>
      </c>
      <c r="R94" s="34">
        <v>190</v>
      </c>
      <c r="S94" s="34">
        <v>63</v>
      </c>
      <c r="T94" s="34">
        <v>191</v>
      </c>
      <c r="AB94" s="33"/>
      <c r="AD94" s="33"/>
      <c r="AF94" s="33"/>
      <c r="AH94" s="33"/>
      <c r="AJ94" s="33"/>
      <c r="AL94" s="33"/>
      <c r="AN94" s="33"/>
      <c r="AP94" s="33"/>
      <c r="AR94" s="33"/>
      <c r="AT94" s="33"/>
      <c r="AV94" s="33"/>
      <c r="AX94" s="33"/>
      <c r="AZ94" s="33"/>
      <c r="BB94" s="33"/>
      <c r="BD94" s="33"/>
      <c r="BF94" s="33"/>
      <c r="BG94" s="33"/>
      <c r="BH94" s="33"/>
      <c r="BI94" s="33"/>
      <c r="BJ94" s="33"/>
      <c r="BK94" s="33"/>
      <c r="BL94" s="33"/>
      <c r="BM94" s="33"/>
      <c r="BN94" s="33"/>
      <c r="BP94" s="33"/>
      <c r="BR94" s="33"/>
      <c r="BS94" s="33"/>
      <c r="BT94" s="33"/>
      <c r="CZ94" s="33"/>
      <c r="DF94" s="33"/>
      <c r="DH94" s="33"/>
      <c r="DJ94" s="33"/>
      <c r="DL94" s="33"/>
      <c r="DN94" s="33"/>
      <c r="DP94" s="33"/>
      <c r="DR94" s="33"/>
      <c r="DV94" s="33"/>
      <c r="DX94" s="33"/>
      <c r="DZ94" s="33"/>
      <c r="EB94" s="33"/>
      <c r="ED94" s="33"/>
      <c r="EF94" s="33"/>
      <c r="EH94" s="33"/>
      <c r="EJ94" s="33"/>
      <c r="EK94" s="62"/>
      <c r="EP94" s="48"/>
      <c r="GO94" s="48"/>
      <c r="GP94" s="48"/>
      <c r="GR94" s="48"/>
      <c r="GT94" s="48"/>
      <c r="HD94" s="48"/>
    </row>
    <row r="95" spans="1:212" ht="12.75">
      <c r="A95" s="46">
        <v>77</v>
      </c>
      <c r="B95" s="47">
        <v>6</v>
      </c>
      <c r="C95" s="109" t="s">
        <v>88</v>
      </c>
      <c r="D95" s="34" t="s">
        <v>3</v>
      </c>
      <c r="E95" s="34">
        <v>108</v>
      </c>
      <c r="F95" s="34">
        <v>281</v>
      </c>
      <c r="G95" s="34">
        <v>108</v>
      </c>
      <c r="H95" s="34">
        <v>280</v>
      </c>
      <c r="I95" s="34">
        <v>107</v>
      </c>
      <c r="J95" s="34">
        <v>279</v>
      </c>
      <c r="K95" s="34">
        <v>102</v>
      </c>
      <c r="L95" s="34">
        <v>275</v>
      </c>
      <c r="M95" s="34">
        <v>103</v>
      </c>
      <c r="N95" s="34">
        <v>277</v>
      </c>
      <c r="O95" s="34">
        <v>102</v>
      </c>
      <c r="P95" s="34">
        <v>271</v>
      </c>
      <c r="Q95" s="34">
        <v>105</v>
      </c>
      <c r="R95" s="34">
        <v>269</v>
      </c>
      <c r="S95" s="34">
        <v>107</v>
      </c>
      <c r="T95" s="34">
        <v>271</v>
      </c>
      <c r="AB95" s="33"/>
      <c r="AD95" s="33"/>
      <c r="AF95" s="33"/>
      <c r="AH95" s="33"/>
      <c r="AJ95" s="33"/>
      <c r="AL95" s="33"/>
      <c r="AN95" s="33"/>
      <c r="AP95" s="33"/>
      <c r="AR95" s="33"/>
      <c r="AT95" s="77"/>
      <c r="AV95" s="77"/>
      <c r="AX95" s="77"/>
      <c r="AZ95" s="77"/>
      <c r="BB95" s="77"/>
      <c r="BD95" s="77"/>
      <c r="BF95" s="77"/>
      <c r="BG95" s="33"/>
      <c r="BH95" s="77"/>
      <c r="BI95" s="33"/>
      <c r="BJ95" s="77"/>
      <c r="BK95" s="33"/>
      <c r="BL95" s="77"/>
      <c r="BM95" s="33"/>
      <c r="BN95" s="77"/>
      <c r="BP95" s="77"/>
      <c r="BR95" s="77"/>
      <c r="BS95" s="33"/>
      <c r="BT95" s="77"/>
      <c r="CZ95" s="33"/>
      <c r="DF95" s="33"/>
      <c r="DH95" s="33"/>
      <c r="DJ95" s="33"/>
      <c r="DL95" s="33"/>
      <c r="DN95" s="33"/>
      <c r="DP95" s="33"/>
      <c r="DR95" s="33"/>
      <c r="DV95" s="33"/>
      <c r="DX95" s="33"/>
      <c r="DZ95" s="33"/>
      <c r="EB95" s="33"/>
      <c r="ED95" s="33"/>
      <c r="EF95" s="33"/>
      <c r="EH95" s="33"/>
      <c r="EJ95" s="33"/>
      <c r="EK95" s="62"/>
      <c r="EP95" s="48"/>
      <c r="GO95" s="48"/>
      <c r="GP95" s="48"/>
      <c r="GR95" s="48"/>
      <c r="GT95" s="48"/>
      <c r="HD95" s="48"/>
    </row>
    <row r="96" spans="1:238" s="95" customFormat="1" ht="12.75">
      <c r="A96" s="93"/>
      <c r="B96" s="94"/>
      <c r="C96" s="110" t="s">
        <v>109</v>
      </c>
      <c r="E96" s="96">
        <f aca="true" t="shared" si="5" ref="E96:T96">SUM(E81:E95)</f>
        <v>2595</v>
      </c>
      <c r="F96" s="96">
        <f t="shared" si="5"/>
        <v>9968</v>
      </c>
      <c r="G96" s="96">
        <f t="shared" si="5"/>
        <v>2649</v>
      </c>
      <c r="H96" s="96">
        <f t="shared" si="5"/>
        <v>9884</v>
      </c>
      <c r="I96" s="96">
        <f t="shared" si="5"/>
        <v>2652</v>
      </c>
      <c r="J96" s="96">
        <f t="shared" si="5"/>
        <v>9883</v>
      </c>
      <c r="K96" s="96">
        <f t="shared" si="5"/>
        <v>2667</v>
      </c>
      <c r="L96" s="96">
        <f t="shared" si="5"/>
        <v>9803</v>
      </c>
      <c r="M96" s="96">
        <f t="shared" si="5"/>
        <v>2671</v>
      </c>
      <c r="N96" s="96">
        <f t="shared" si="5"/>
        <v>9792</v>
      </c>
      <c r="O96" s="96">
        <f t="shared" si="5"/>
        <v>2688</v>
      </c>
      <c r="P96" s="96">
        <f t="shared" si="5"/>
        <v>9746</v>
      </c>
      <c r="Q96" s="96">
        <f t="shared" si="5"/>
        <v>2706</v>
      </c>
      <c r="R96" s="96">
        <f t="shared" si="5"/>
        <v>9701</v>
      </c>
      <c r="S96" s="96">
        <f t="shared" si="5"/>
        <v>2710</v>
      </c>
      <c r="T96" s="96">
        <f t="shared" si="5"/>
        <v>9720</v>
      </c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101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  <c r="IA96" s="96"/>
      <c r="IB96" s="96"/>
      <c r="IC96" s="96"/>
      <c r="ID96" s="96"/>
    </row>
    <row r="97" spans="1:212" s="53" customFormat="1" ht="12.75">
      <c r="A97" s="52">
        <v>99</v>
      </c>
      <c r="C97" s="111" t="s">
        <v>102</v>
      </c>
      <c r="E97" s="53">
        <v>1911</v>
      </c>
      <c r="F97" s="53">
        <v>39086</v>
      </c>
      <c r="G97" s="53">
        <v>1913</v>
      </c>
      <c r="H97" s="53">
        <v>38630</v>
      </c>
      <c r="I97" s="53">
        <v>1911</v>
      </c>
      <c r="J97" s="53">
        <v>38570</v>
      </c>
      <c r="K97" s="53">
        <v>1863</v>
      </c>
      <c r="L97" s="53">
        <v>37890</v>
      </c>
      <c r="M97" s="53">
        <v>1852</v>
      </c>
      <c r="N97" s="53">
        <v>37755</v>
      </c>
      <c r="O97" s="53">
        <v>1838</v>
      </c>
      <c r="P97" s="53">
        <v>37229</v>
      </c>
      <c r="Q97" s="53">
        <v>1836</v>
      </c>
      <c r="R97" s="53">
        <v>37474</v>
      </c>
      <c r="S97" s="53">
        <v>1816</v>
      </c>
      <c r="T97" s="53">
        <v>37698</v>
      </c>
      <c r="CG97" s="51"/>
      <c r="EK97" s="63"/>
      <c r="EP97" s="48"/>
      <c r="GO97" s="48"/>
      <c r="GP97" s="48"/>
      <c r="HD97" s="48"/>
    </row>
    <row r="98" spans="1:20" s="100" customFormat="1" ht="12.75">
      <c r="A98" s="99"/>
      <c r="C98" s="115" t="s">
        <v>110</v>
      </c>
      <c r="E98" s="100">
        <f aca="true" t="shared" si="6" ref="E98:T98">E15+E31+E38+E48+E80+E96+E97</f>
        <v>86035</v>
      </c>
      <c r="F98" s="100">
        <f t="shared" si="6"/>
        <v>432321</v>
      </c>
      <c r="G98" s="100">
        <f t="shared" si="6"/>
        <v>87133</v>
      </c>
      <c r="H98" s="100">
        <f t="shared" si="6"/>
        <v>430577</v>
      </c>
      <c r="I98" s="100">
        <f t="shared" si="6"/>
        <v>87165</v>
      </c>
      <c r="J98" s="100">
        <f>J15+J31+J38+J48+J80+J96+J97</f>
        <v>430398</v>
      </c>
      <c r="K98" s="100">
        <f>K15+K31+K38+K48+K80+K96+K97</f>
        <v>87645</v>
      </c>
      <c r="L98" s="100">
        <f t="shared" si="6"/>
        <v>429167</v>
      </c>
      <c r="M98" s="100">
        <f>M15+M31+M38+M48+M80+M96+M97</f>
        <v>87777</v>
      </c>
      <c r="N98" s="100">
        <f t="shared" si="6"/>
        <v>428911</v>
      </c>
      <c r="O98" s="100">
        <f>O15+O31+O38+O48+O80+O96+O97</f>
        <v>89101</v>
      </c>
      <c r="P98" s="100">
        <f t="shared" si="6"/>
        <v>428266</v>
      </c>
      <c r="Q98" s="100">
        <f t="shared" si="6"/>
        <v>90611</v>
      </c>
      <c r="R98" s="100">
        <f t="shared" si="6"/>
        <v>428862</v>
      </c>
      <c r="S98" s="100">
        <f t="shared" si="6"/>
        <v>91561</v>
      </c>
      <c r="T98" s="100">
        <f t="shared" si="6"/>
        <v>431715</v>
      </c>
    </row>
    <row r="99" spans="21:109" ht="12.75">
      <c r="U99" s="34" t="e">
        <f>U98/V98</f>
        <v>#DIV/0!</v>
      </c>
      <c r="W99" s="34" t="e">
        <f>W98/X98</f>
        <v>#DIV/0!</v>
      </c>
      <c r="Y99" s="34" t="e">
        <f>Y98/Z98</f>
        <v>#DIV/0!</v>
      </c>
      <c r="AA99" s="34" t="e">
        <f>AA98/AB98</f>
        <v>#DIV/0!</v>
      </c>
      <c r="AC99" s="34" t="e">
        <f>AC98/AD98</f>
        <v>#DIV/0!</v>
      </c>
      <c r="AE99" s="34" t="e">
        <f>AE98/AF98</f>
        <v>#DIV/0!</v>
      </c>
      <c r="AG99" s="34" t="e">
        <f>AG98/AH98</f>
        <v>#DIV/0!</v>
      </c>
      <c r="AI99" s="34" t="e">
        <f>AI98/AJ98</f>
        <v>#DIV/0!</v>
      </c>
      <c r="AK99" s="34" t="e">
        <f>AK98/AL98</f>
        <v>#DIV/0!</v>
      </c>
      <c r="AM99" s="34" t="e">
        <f>AM98/AN98</f>
        <v>#DIV/0!</v>
      </c>
      <c r="AO99" s="34" t="e">
        <f>AO98/AP98</f>
        <v>#DIV/0!</v>
      </c>
      <c r="AQ99" s="34" t="e">
        <f>AQ98/AR98</f>
        <v>#DIV/0!</v>
      </c>
      <c r="AS99" s="34" t="e">
        <f>AS98/AT98</f>
        <v>#DIV/0!</v>
      </c>
      <c r="AU99" s="34" t="e">
        <f>AU98/AV98</f>
        <v>#DIV/0!</v>
      </c>
      <c r="AW99" s="34" t="e">
        <f>AW98/AX98</f>
        <v>#DIV/0!</v>
      </c>
      <c r="AY99" s="34" t="e">
        <f>AY98/AZ98</f>
        <v>#DIV/0!</v>
      </c>
      <c r="BA99" s="34" t="e">
        <f>BA98/BB98</f>
        <v>#DIV/0!</v>
      </c>
      <c r="BC99" s="34" t="e">
        <f>BC98/BD98</f>
        <v>#DIV/0!</v>
      </c>
      <c r="BE99" s="34" t="e">
        <f>BE98/BF98</f>
        <v>#DIV/0!</v>
      </c>
      <c r="BG99" s="34" t="e">
        <f>BG98/BH98</f>
        <v>#DIV/0!</v>
      </c>
      <c r="BI99" s="34" t="e">
        <f>BI98/BJ98</f>
        <v>#DIV/0!</v>
      </c>
      <c r="BK99" s="34" t="e">
        <f>BK98/BL98</f>
        <v>#DIV/0!</v>
      </c>
      <c r="BM99" s="34" t="e">
        <f>BM98/BN98</f>
        <v>#DIV/0!</v>
      </c>
      <c r="BO99" s="34" t="e">
        <f>BO98/BP98</f>
        <v>#DIV/0!</v>
      </c>
      <c r="BQ99" s="34" t="e">
        <f>BQ98/BR98</f>
        <v>#DIV/0!</v>
      </c>
      <c r="BS99" s="34" t="e">
        <f>BS98/BT98</f>
        <v>#DIV/0!</v>
      </c>
      <c r="BU99" s="34" t="e">
        <f>BU98/BV98</f>
        <v>#DIV/0!</v>
      </c>
      <c r="BW99" s="34" t="e">
        <f>BW98/BX98</f>
        <v>#DIV/0!</v>
      </c>
      <c r="BY99" s="34" t="e">
        <f>BY98/BZ98</f>
        <v>#DIV/0!</v>
      </c>
      <c r="CA99" s="34" t="e">
        <f>CA98/CB98</f>
        <v>#DIV/0!</v>
      </c>
      <c r="CC99" s="34" t="e">
        <f>CC98/CD98</f>
        <v>#DIV/0!</v>
      </c>
      <c r="CE99" s="34" t="e">
        <f>CE98/CF98</f>
        <v>#DIV/0!</v>
      </c>
      <c r="CG99" s="34" t="e">
        <f>CG98/CH98</f>
        <v>#DIV/0!</v>
      </c>
      <c r="CI99" s="34" t="e">
        <f>CI98/CJ98</f>
        <v>#DIV/0!</v>
      </c>
      <c r="CK99" s="34" t="e">
        <f>CK98/CL98</f>
        <v>#DIV/0!</v>
      </c>
      <c r="CM99" s="34" t="e">
        <f>CM98/CN98</f>
        <v>#DIV/0!</v>
      </c>
      <c r="CO99" s="34" t="e">
        <f>CO98/CP98</f>
        <v>#DIV/0!</v>
      </c>
      <c r="CQ99" s="34" t="e">
        <f>CQ98/CR98</f>
        <v>#DIV/0!</v>
      </c>
      <c r="CS99" s="34" t="e">
        <f>CS98/CT98</f>
        <v>#DIV/0!</v>
      </c>
      <c r="CU99" s="34" t="e">
        <f>CU98/CV98</f>
        <v>#DIV/0!</v>
      </c>
      <c r="CW99" s="34" t="e">
        <f>CW98/CX98</f>
        <v>#DIV/0!</v>
      </c>
      <c r="CY99" s="34" t="e">
        <f>CY98/CZ98</f>
        <v>#DIV/0!</v>
      </c>
      <c r="DA99" s="34" t="e">
        <f>DA98/DB98</f>
        <v>#DIV/0!</v>
      </c>
      <c r="DC99" s="34" t="e">
        <f>DC98/DD98</f>
        <v>#DIV/0!</v>
      </c>
      <c r="DE99" s="34" t="e">
        <f>DE98/DF98</f>
        <v>#DIV/0!</v>
      </c>
    </row>
    <row r="100" spans="1:109" ht="12.75">
      <c r="A100" s="46"/>
      <c r="B100" s="47"/>
      <c r="C100" s="109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BA100" s="34" t="e">
        <f>(BA98-BA97)/(BB98-BB97)</f>
        <v>#DIV/0!</v>
      </c>
      <c r="BC100" s="34" t="e">
        <f>(BC98-BC97)/(BD98-BD97)</f>
        <v>#DIV/0!</v>
      </c>
      <c r="BE100" s="34" t="e">
        <f>(BE98-BE97)/(BF98-BF97)</f>
        <v>#DIV/0!</v>
      </c>
      <c r="BG100" s="34" t="e">
        <f>(BG98-BG97)/(BH98-BH97)</f>
        <v>#DIV/0!</v>
      </c>
      <c r="BI100" s="34" t="e">
        <f>(BI98-BI97)/(BJ98-BJ97)</f>
        <v>#DIV/0!</v>
      </c>
      <c r="BK100" s="34" t="e">
        <f>(BK98-BK97)/(BL98-BL97)</f>
        <v>#DIV/0!</v>
      </c>
      <c r="BM100" s="34" t="e">
        <f>(BM98-BM97)/(BN98-BN97)</f>
        <v>#DIV/0!</v>
      </c>
      <c r="BO100" s="34" t="e">
        <f>(BO98-BO97)/(BP98-BP97)</f>
        <v>#DIV/0!</v>
      </c>
      <c r="BQ100" s="34" t="e">
        <f>(BQ98-BQ97)/(BR98-BR97)</f>
        <v>#DIV/0!</v>
      </c>
      <c r="BS100" s="34" t="e">
        <f>(BS98-BS97)/(BT98-BT97)</f>
        <v>#DIV/0!</v>
      </c>
      <c r="BU100" s="34" t="e">
        <f>(BU98-BU97)/(BV98-BV97)</f>
        <v>#DIV/0!</v>
      </c>
      <c r="BW100" s="34" t="e">
        <f>(BW98-BW97)/(BX98-BX97)</f>
        <v>#DIV/0!</v>
      </c>
      <c r="BY100" s="34" t="e">
        <f>(BY98-BY97)/(BZ98-BZ97)</f>
        <v>#DIV/0!</v>
      </c>
      <c r="CA100" s="34" t="e">
        <f>(CA98-CA97)/(CB98-CB97)</f>
        <v>#DIV/0!</v>
      </c>
      <c r="CC100" s="34" t="e">
        <f>(CC98-CC97)/(CD98-CD97)</f>
        <v>#DIV/0!</v>
      </c>
      <c r="CE100" s="34" t="e">
        <f>(CE98-CE97)/(CF98-CF97)</f>
        <v>#DIV/0!</v>
      </c>
      <c r="CG100" s="34" t="e">
        <f>(CG98-CG97)/(CH98-CH97)</f>
        <v>#DIV/0!</v>
      </c>
      <c r="CI100" s="34" t="e">
        <f>(CI98-CI97)/(CJ98-CJ97)</f>
        <v>#DIV/0!</v>
      </c>
      <c r="CK100" s="34" t="e">
        <f>(CK98-CK97)/(CL98-CL97)</f>
        <v>#DIV/0!</v>
      </c>
      <c r="CM100" s="34" t="e">
        <f>(CM98-CM97)/(CN98-CN97)</f>
        <v>#DIV/0!</v>
      </c>
      <c r="CO100" s="34" t="e">
        <f>(CO98-CO97)/(CP98-CP97)</f>
        <v>#DIV/0!</v>
      </c>
      <c r="CQ100" s="34" t="e">
        <f>(CQ98-CQ97)/(CR98-CR97)</f>
        <v>#DIV/0!</v>
      </c>
      <c r="CS100" s="34" t="e">
        <f>(CS98-CS97)/(CT98-CT97)</f>
        <v>#DIV/0!</v>
      </c>
      <c r="CU100" s="34" t="e">
        <f>(CU98-CU97)/(CV98-CV97)</f>
        <v>#DIV/0!</v>
      </c>
      <c r="CW100" s="34" t="e">
        <f>(CW98-CW97)/(CX98-CX97)</f>
        <v>#DIV/0!</v>
      </c>
      <c r="CY100" s="34" t="e">
        <f>(CY98-CY97)/(CZ98-CZ97)</f>
        <v>#DIV/0!</v>
      </c>
      <c r="DA100" s="34" t="e">
        <f>(DA98-DA97)/(DB98-DB97)</f>
        <v>#DIV/0!</v>
      </c>
      <c r="DC100" s="34" t="e">
        <f>(DC98-DC97)/(DD98-DD97)</f>
        <v>#DIV/0!</v>
      </c>
      <c r="DE100" s="34" t="e">
        <f>(DE98-DE97)/(DF98-DF97)</f>
        <v>#DIV/0!</v>
      </c>
    </row>
    <row r="101" spans="1:26" ht="12.75">
      <c r="A101" s="46"/>
      <c r="B101" s="47"/>
      <c r="C101" s="109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2.75">
      <c r="A102" s="46"/>
      <c r="B102" s="47"/>
      <c r="C102" s="109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2.75">
      <c r="A103" s="46"/>
      <c r="B103" s="47"/>
      <c r="C103" s="109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.75">
      <c r="A104" s="46"/>
      <c r="B104" s="47"/>
      <c r="C104" s="109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2.75">
      <c r="A105" s="78"/>
      <c r="B105" s="33"/>
      <c r="C105" s="109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3" ht="12.75">
      <c r="A106" s="32"/>
      <c r="B106" s="33"/>
      <c r="C106" s="109"/>
    </row>
    <row r="107" spans="1:3" ht="12.75">
      <c r="A107" s="32"/>
      <c r="B107" s="33"/>
      <c r="C107" s="109"/>
    </row>
    <row r="108" spans="1:25" ht="15.75">
      <c r="A108" s="32"/>
      <c r="B108" s="33"/>
      <c r="C108" s="109"/>
      <c r="E108" s="35"/>
      <c r="G108" s="35"/>
      <c r="I108" s="35"/>
      <c r="K108" s="35"/>
      <c r="M108" s="35"/>
      <c r="O108" s="35"/>
      <c r="Q108" s="35"/>
      <c r="S108" s="35"/>
      <c r="U108" s="35"/>
      <c r="W108" s="35"/>
      <c r="Y108" s="35"/>
    </row>
    <row r="109" spans="1:26" ht="12.75">
      <c r="A109" s="36"/>
      <c r="B109" s="37"/>
      <c r="C109" s="116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</sheetData>
  <sheetProtection/>
  <mergeCells count="221"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  <mergeCell ref="GI4:GJ4"/>
    <mergeCell ref="GI5:GJ5"/>
    <mergeCell ref="GG4:GH4"/>
    <mergeCell ref="GG5:GH5"/>
    <mergeCell ref="GU4:GV4"/>
    <mergeCell ref="GQ5:GR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FY4:FZ4"/>
    <mergeCell ref="FY5:FZ5"/>
    <mergeCell ref="GA4:GB4"/>
    <mergeCell ref="GA5:GB5"/>
    <mergeCell ref="FO4:FP4"/>
    <mergeCell ref="FO5:FP5"/>
    <mergeCell ref="FM4:FN4"/>
    <mergeCell ref="FM5:FN5"/>
    <mergeCell ref="FW4:FX4"/>
    <mergeCell ref="FW5:FX5"/>
    <mergeCell ref="FQ4:FR4"/>
    <mergeCell ref="FQ5:FR5"/>
    <mergeCell ref="FU4:FV4"/>
    <mergeCell ref="FU5:FV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EW4:EX4"/>
    <mergeCell ref="EW5:EX5"/>
    <mergeCell ref="EY4:EZ4"/>
    <mergeCell ref="EY5:EZ5"/>
    <mergeCell ref="FA4:FB4"/>
    <mergeCell ref="FA5:FB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E4:EF4"/>
    <mergeCell ref="EE5:EF5"/>
    <mergeCell ref="EK4:EL4"/>
    <mergeCell ref="EG4:EH4"/>
    <mergeCell ref="EG5:EH5"/>
    <mergeCell ref="EI4:EJ4"/>
    <mergeCell ref="EI5:EJ5"/>
    <mergeCell ref="EK5:EL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CY4:CZ4"/>
    <mergeCell ref="DC4:DD4"/>
    <mergeCell ref="DC5:DD5"/>
    <mergeCell ref="DA4:DB4"/>
    <mergeCell ref="DA5:DB5"/>
    <mergeCell ref="CY5:CZ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O4:CP4"/>
    <mergeCell ref="CO5:CP5"/>
    <mergeCell ref="CM4:CN4"/>
    <mergeCell ref="CM5:CN5"/>
    <mergeCell ref="CK4:CL4"/>
    <mergeCell ref="CK5:CL5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W3:X3"/>
    <mergeCell ref="AA3:AB3"/>
    <mergeCell ref="AC4:AD4"/>
    <mergeCell ref="AA4:AB4"/>
    <mergeCell ref="Y4:Z4"/>
    <mergeCell ref="W4:X4"/>
    <mergeCell ref="AC3:AD3"/>
    <mergeCell ref="Y3:Z3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U4:BV4"/>
    <mergeCell ref="BU5:BV5"/>
    <mergeCell ref="CA4:CB4"/>
    <mergeCell ref="BW5:BX5"/>
    <mergeCell ref="BY4:BZ4"/>
    <mergeCell ref="BY5:BZ5"/>
    <mergeCell ref="CA5:CB5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D98"/>
  <sheetViews>
    <sheetView zoomScalePageLayoutView="0" workbookViewId="0" topLeftCell="C1">
      <selection activeCell="AH23" sqref="AH23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13" width="7.140625" style="0" customWidth="1"/>
    <col min="14" max="14" width="7.28125" style="0" customWidth="1"/>
    <col min="15" max="15" width="6.8515625" style="0" customWidth="1"/>
    <col min="16" max="16" width="6.28125" style="0" customWidth="1"/>
    <col min="17" max="17" width="7.140625" style="0" customWidth="1"/>
    <col min="18" max="21" width="7.28125" style="0" customWidth="1"/>
    <col min="22" max="22" width="7.28125" style="0" bestFit="1" customWidth="1"/>
    <col min="23" max="33" width="7.28125" style="0" hidden="1" customWidth="1"/>
    <col min="34" max="34" width="7.28125" style="0" bestFit="1" customWidth="1"/>
    <col min="35" max="45" width="7.28125" style="0" hidden="1" customWidth="1"/>
    <col min="46" max="46" width="7.28125" style="0" bestFit="1" customWidth="1"/>
    <col min="47" max="48" width="7.28125" style="0" hidden="1" customWidth="1"/>
    <col min="49" max="49" width="6.7109375" style="13" hidden="1" customWidth="1"/>
    <col min="50" max="50" width="7.28125" style="0" hidden="1" customWidth="1"/>
    <col min="51" max="51" width="7.421875" style="0" hidden="1" customWidth="1"/>
    <col min="52" max="52" width="7.28125" style="23" hidden="1" customWidth="1"/>
    <col min="53" max="54" width="7.140625" style="23" hidden="1" customWidth="1"/>
    <col min="55" max="55" width="6.57421875" style="23" hidden="1" customWidth="1"/>
    <col min="56" max="56" width="7.00390625" style="0" hidden="1" customWidth="1"/>
    <col min="57" max="57" width="7.00390625" style="23" hidden="1" customWidth="1"/>
    <col min="58" max="58" width="6.8515625" style="0" bestFit="1" customWidth="1"/>
    <col min="59" max="59" width="7.00390625" style="16" hidden="1" customWidth="1"/>
    <col min="60" max="60" width="7.00390625" style="0" hidden="1" customWidth="1"/>
    <col min="61" max="61" width="6.7109375" style="23" hidden="1" customWidth="1"/>
    <col min="62" max="62" width="7.28125" style="23" hidden="1" customWidth="1"/>
    <col min="63" max="63" width="6.8515625" style="23" hidden="1" customWidth="1"/>
    <col min="64" max="64" width="6.28125" style="16" hidden="1" customWidth="1"/>
    <col min="65" max="65" width="7.140625" style="0" hidden="1" customWidth="1"/>
    <col min="66" max="66" width="7.140625" style="23" hidden="1" customWidth="1"/>
    <col min="67" max="67" width="6.57421875" style="23" hidden="1" customWidth="1"/>
    <col min="68" max="68" width="7.00390625" style="23" hidden="1" customWidth="1"/>
    <col min="69" max="69" width="7.00390625" style="0" hidden="1" customWidth="1"/>
    <col min="70" max="70" width="6.8515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1"/>
      <c r="AY1" s="24"/>
      <c r="AZ1" s="24"/>
      <c r="BA1" s="24"/>
      <c r="BB1" s="24"/>
      <c r="BC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</row>
    <row r="2" spans="3:68" ht="15.75">
      <c r="C2" s="6" t="s">
        <v>123</v>
      </c>
      <c r="AW2" s="11"/>
      <c r="AY2" s="24"/>
      <c r="AZ2" s="24"/>
      <c r="BA2" s="24"/>
      <c r="BB2" s="24"/>
      <c r="BC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</row>
    <row r="3" spans="3:68" ht="15.75">
      <c r="C3" s="6" t="s">
        <v>126</v>
      </c>
      <c r="AW3" s="11"/>
      <c r="AY3" s="24"/>
      <c r="AZ3" s="24"/>
      <c r="BA3" s="24"/>
      <c r="BB3" s="24"/>
      <c r="BC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</row>
    <row r="4" spans="1:68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14"/>
      <c r="AY4" s="24"/>
      <c r="AZ4" s="24"/>
      <c r="BA4" s="24"/>
      <c r="BB4" s="24"/>
      <c r="BC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1:119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87">
        <v>36892</v>
      </c>
      <c r="F5" s="18">
        <v>40980</v>
      </c>
      <c r="G5" s="18">
        <v>41011</v>
      </c>
      <c r="H5" s="18">
        <v>41041</v>
      </c>
      <c r="I5" s="18">
        <v>41072</v>
      </c>
      <c r="J5" s="18">
        <v>41102</v>
      </c>
      <c r="K5" s="18">
        <v>41133</v>
      </c>
      <c r="L5" s="18">
        <v>41164</v>
      </c>
      <c r="M5" s="18">
        <v>41194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88"/>
      <c r="AX5" s="17"/>
      <c r="AY5" s="84"/>
      <c r="AZ5" s="89"/>
      <c r="BA5" s="17"/>
      <c r="BB5" s="17"/>
      <c r="BC5" s="17"/>
      <c r="BD5" s="17"/>
      <c r="BE5" s="17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82"/>
      <c r="BQ5" s="82"/>
      <c r="BR5" s="82"/>
      <c r="BS5" s="82"/>
      <c r="BT5" s="82"/>
      <c r="BU5" s="26"/>
      <c r="BV5" s="26"/>
      <c r="BW5" s="26"/>
      <c r="BX5" s="26"/>
      <c r="BY5" s="26"/>
      <c r="BZ5" s="26"/>
      <c r="CA5" s="26"/>
      <c r="CB5" s="82"/>
      <c r="CC5" s="82"/>
      <c r="CD5" s="82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82"/>
      <c r="DO5" s="26"/>
    </row>
    <row r="6" spans="1:134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15"/>
      <c r="AX6" s="15"/>
      <c r="AY6" s="15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</row>
    <row r="7" spans="1:118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5"/>
      <c r="AX7" s="15"/>
      <c r="AY7" s="15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20"/>
      <c r="CU7" s="83"/>
      <c r="CV7" s="83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</row>
    <row r="8" spans="1:117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5"/>
      <c r="AX8" s="15"/>
      <c r="AY8" s="15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20"/>
      <c r="CU8" s="83"/>
      <c r="CV8" s="83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</row>
    <row r="9" spans="1:117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5"/>
      <c r="AX9" s="15"/>
      <c r="AY9" s="15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20"/>
      <c r="CU9" s="83"/>
      <c r="CV9" s="83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</row>
    <row r="10" spans="1:117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5"/>
      <c r="AX10" s="15"/>
      <c r="AY10" s="15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20"/>
      <c r="CU10" s="83"/>
      <c r="CV10" s="83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</row>
    <row r="11" spans="1:117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5"/>
      <c r="AX11" s="15"/>
      <c r="AY11" s="15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20"/>
      <c r="CU11" s="83"/>
      <c r="CV11" s="83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</row>
    <row r="12" spans="1:117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5"/>
      <c r="AX12" s="15"/>
      <c r="AY12" s="15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20"/>
      <c r="CU12" s="83"/>
      <c r="CV12" s="83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</row>
    <row r="13" spans="1:117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5"/>
      <c r="AX13" s="15"/>
      <c r="AY13" s="15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20"/>
      <c r="CU13" s="83"/>
      <c r="CV13" s="83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</row>
    <row r="14" spans="1:117" s="132" customFormat="1" ht="15.75">
      <c r="A14" s="131"/>
      <c r="B14" s="131"/>
      <c r="C14" s="137" t="s">
        <v>104</v>
      </c>
      <c r="D14" s="137"/>
      <c r="E14" s="138"/>
      <c r="F14" s="138">
        <f>SUM('3 HPV data'!E15/'3 HPV data'!F15)</f>
        <v>0.18265503127654645</v>
      </c>
      <c r="G14" s="138">
        <f>SUM('3 HPV data'!G15/'3 HPV data'!H15)</f>
        <v>0.18554420628741433</v>
      </c>
      <c r="H14" s="138">
        <f>SUM('3 HPV data'!I15/'3 HPV data'!J15)</f>
        <v>0.18571443310669294</v>
      </c>
      <c r="I14" s="138">
        <f>SUM('3 HPV data'!K15/'3 HPV data'!L15)</f>
        <v>0.18724455260859904</v>
      </c>
      <c r="J14" s="138">
        <f>SUM('3 HPV data'!M15/'3 HPV data'!N15)</f>
        <v>0.18745701535295242</v>
      </c>
      <c r="K14" s="138">
        <f>SUM('3 HPV data'!O15/'3 HPV data'!P15)</f>
        <v>0.19029881632315207</v>
      </c>
      <c r="L14" s="138">
        <f>SUM('3 HPV data'!Q15/'3 HPV data'!R15)</f>
        <v>0.19410605378730272</v>
      </c>
      <c r="M14" s="138">
        <f>SUM('3 HPV data'!S15/'3 HPV data'!T15)</f>
        <v>0.19459364450808783</v>
      </c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</row>
    <row r="15" spans="1:117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5"/>
      <c r="AX15" s="15"/>
      <c r="AY15" s="15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20"/>
      <c r="CU15" s="83"/>
      <c r="CV15" s="83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</row>
    <row r="16" spans="1:117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5"/>
      <c r="AX16" s="15"/>
      <c r="AY16" s="15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20"/>
      <c r="CU16" s="83"/>
      <c r="CV16" s="83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</row>
    <row r="17" spans="1:117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5"/>
      <c r="AX17" s="15"/>
      <c r="AY17" s="15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20"/>
      <c r="CU17" s="83"/>
      <c r="CV17" s="83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</row>
    <row r="18" spans="1:117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5"/>
      <c r="AX18" s="15"/>
      <c r="AY18" s="15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20"/>
      <c r="CU18" s="83"/>
      <c r="CV18" s="83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</row>
    <row r="19" spans="1:117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5"/>
      <c r="AX19" s="15"/>
      <c r="AY19" s="15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20"/>
      <c r="CU19" s="83"/>
      <c r="CV19" s="83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</row>
    <row r="20" spans="1:117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5"/>
      <c r="AX20" s="15"/>
      <c r="AY20" s="15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20"/>
      <c r="CU20" s="83"/>
      <c r="CV20" s="83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</row>
    <row r="21" spans="1:117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15"/>
      <c r="AX21" s="15"/>
      <c r="AY21" s="15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20"/>
      <c r="CU21" s="83"/>
      <c r="CV21" s="83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</row>
    <row r="22" spans="1:117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5"/>
      <c r="AX22" s="15"/>
      <c r="AY22" s="15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20"/>
      <c r="CU22" s="83"/>
      <c r="CV22" s="83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</row>
    <row r="23" spans="1:117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5"/>
      <c r="AX23" s="15"/>
      <c r="AY23" s="15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20"/>
      <c r="CU23" s="83"/>
      <c r="CV23" s="83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</row>
    <row r="24" spans="1:117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5"/>
      <c r="AX24" s="15"/>
      <c r="AY24" s="15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20"/>
      <c r="CU24" s="83"/>
      <c r="CV24" s="83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</row>
    <row r="25" spans="1:117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5"/>
      <c r="AX25" s="15"/>
      <c r="AY25" s="15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20"/>
      <c r="CU25" s="83"/>
      <c r="CV25" s="83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</row>
    <row r="26" spans="1:117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5"/>
      <c r="AX26" s="15"/>
      <c r="AY26" s="15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20"/>
      <c r="CU26" s="83"/>
      <c r="CV26" s="83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</row>
    <row r="27" spans="1:117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5"/>
      <c r="AX27" s="15"/>
      <c r="AY27" s="15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20"/>
      <c r="CU27" s="83"/>
      <c r="CV27" s="83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</row>
    <row r="28" spans="1:117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5"/>
      <c r="AX28" s="15"/>
      <c r="AY28" s="15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20"/>
      <c r="CU28" s="83"/>
      <c r="CV28" s="83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</row>
    <row r="29" spans="1:117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5"/>
      <c r="AX29" s="15"/>
      <c r="AY29" s="15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20"/>
      <c r="CU29" s="83"/>
      <c r="CV29" s="83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</row>
    <row r="30" spans="1:117" s="132" customFormat="1" ht="15.75">
      <c r="A30" s="131"/>
      <c r="B30" s="131"/>
      <c r="C30" s="137" t="s">
        <v>105</v>
      </c>
      <c r="D30" s="137"/>
      <c r="E30" s="138"/>
      <c r="F30" s="138">
        <f>SUM('3 HPV data'!E31/'3 HPV data'!F31)</f>
        <v>0.2757433523292241</v>
      </c>
      <c r="G30" s="138">
        <f>SUM('3 HPV data'!G31/'3 HPV data'!H31)</f>
        <v>0.2802355444278484</v>
      </c>
      <c r="H30" s="138">
        <f>SUM('3 HPV data'!I31/'3 HPV data'!J31)</f>
        <v>0.2802041364491002</v>
      </c>
      <c r="I30" s="138">
        <f>SUM('3 HPV data'!K31/'3 HPV data'!L31)</f>
        <v>0.28180079098959676</v>
      </c>
      <c r="J30" s="138">
        <f>SUM('3 HPV data'!M31/'3 HPV data'!N31)</f>
        <v>0.28256782164920763</v>
      </c>
      <c r="K30" s="138">
        <f>SUM('3 HPV data'!O31/'3 HPV data'!P31)</f>
        <v>0.2876494708142805</v>
      </c>
      <c r="L30" s="138">
        <f>SUM('3 HPV data'!Q31/'3 HPV data'!R31)</f>
        <v>0.2914610518202935</v>
      </c>
      <c r="M30" s="138">
        <f>SUM('3 HPV data'!S31/'3 HPV data'!T31)</f>
        <v>0.2921821700867222</v>
      </c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</row>
    <row r="31" spans="1:117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15"/>
      <c r="AX31" s="15"/>
      <c r="AY31" s="15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20"/>
      <c r="CU31" s="83"/>
      <c r="CV31" s="83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</row>
    <row r="32" spans="1:117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5"/>
      <c r="AX32" s="15"/>
      <c r="AY32" s="15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20"/>
      <c r="CU32" s="83"/>
      <c r="CV32" s="83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</row>
    <row r="33" spans="1:117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15"/>
      <c r="AX33" s="15"/>
      <c r="AY33" s="15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20"/>
      <c r="CU33" s="83"/>
      <c r="CV33" s="83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</row>
    <row r="34" spans="1:117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15"/>
      <c r="AX34" s="15"/>
      <c r="AY34" s="15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20"/>
      <c r="CU34" s="83"/>
      <c r="CV34" s="83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</row>
    <row r="35" spans="1:117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15"/>
      <c r="AX35" s="15"/>
      <c r="AY35" s="15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20"/>
      <c r="CU35" s="83"/>
      <c r="CV35" s="83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</row>
    <row r="36" spans="1:117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5"/>
      <c r="AX36" s="15"/>
      <c r="AY36" s="15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20"/>
      <c r="CU36" s="83"/>
      <c r="CV36" s="83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</row>
    <row r="37" spans="1:117" s="132" customFormat="1" ht="15.75">
      <c r="A37" s="131"/>
      <c r="B37" s="131"/>
      <c r="C37" s="137" t="s">
        <v>106</v>
      </c>
      <c r="D37" s="137"/>
      <c r="E37" s="138"/>
      <c r="F37" s="138">
        <f>SUM('3 HPV data'!E38/'3 HPV data'!F38)</f>
        <v>0.20746657554141215</v>
      </c>
      <c r="G37" s="138">
        <f>SUM('3 HPV data'!G38/'3 HPV data'!H38)</f>
        <v>0.2100419484633165</v>
      </c>
      <c r="H37" s="138">
        <f>SUM('3 HPV data'!I38/'3 HPV data'!J38)</f>
        <v>0.21040462427745665</v>
      </c>
      <c r="I37" s="138">
        <f>SUM('3 HPV data'!K38/'3 HPV data'!L38)</f>
        <v>0.21410806174957117</v>
      </c>
      <c r="J37" s="138">
        <f>SUM('3 HPV data'!M38/'3 HPV data'!N38)</f>
        <v>0.21487320082248115</v>
      </c>
      <c r="K37" s="138">
        <f>SUM('3 HPV data'!O38/'3 HPV data'!P38)</f>
        <v>0.21803608932321802</v>
      </c>
      <c r="L37" s="138">
        <f>SUM('3 HPV data'!Q38/'3 HPV data'!R38)</f>
        <v>0.22229822161422708</v>
      </c>
      <c r="M37" s="138">
        <f>SUM('3 HPV data'!S38/'3 HPV data'!T38)</f>
        <v>0.22274942292895614</v>
      </c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</row>
    <row r="38" spans="1:117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15"/>
      <c r="AX38" s="15"/>
      <c r="AY38" s="15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20"/>
      <c r="CU38" s="83"/>
      <c r="CV38" s="83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</row>
    <row r="39" spans="1:117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5"/>
      <c r="AX39" s="15"/>
      <c r="AY39" s="15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20"/>
      <c r="CU39" s="83"/>
      <c r="CV39" s="83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</row>
    <row r="40" spans="1:117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5"/>
      <c r="AX40" s="15"/>
      <c r="AY40" s="15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20"/>
      <c r="CU40" s="83"/>
      <c r="CV40" s="83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</row>
    <row r="41" spans="1:117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5"/>
      <c r="AX41" s="15"/>
      <c r="AY41" s="15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20"/>
      <c r="CU41" s="83"/>
      <c r="CV41" s="83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</row>
    <row r="42" spans="1:117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5"/>
      <c r="AX42" s="15"/>
      <c r="AY42" s="15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20"/>
      <c r="CU42" s="83"/>
      <c r="CV42" s="83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</row>
    <row r="43" spans="1:117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5"/>
      <c r="AX43" s="15"/>
      <c r="AY43" s="15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20"/>
      <c r="CU43" s="83"/>
      <c r="CV43" s="83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</row>
    <row r="44" spans="1:117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5"/>
      <c r="AX44" s="15"/>
      <c r="AY44" s="15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20"/>
      <c r="CU44" s="83"/>
      <c r="CV44" s="83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</row>
    <row r="45" spans="1:117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15"/>
      <c r="AX45" s="15"/>
      <c r="AY45" s="15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20"/>
      <c r="CU45" s="83"/>
      <c r="CV45" s="83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</row>
    <row r="46" spans="1:117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15"/>
      <c r="AX46" s="15"/>
      <c r="AY46" s="15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20"/>
      <c r="CU46" s="83"/>
      <c r="CV46" s="83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</row>
    <row r="47" spans="1:117" s="132" customFormat="1" ht="15.75">
      <c r="A47" s="131"/>
      <c r="B47" s="131"/>
      <c r="C47" s="137" t="s">
        <v>107</v>
      </c>
      <c r="D47" s="137"/>
      <c r="E47" s="138"/>
      <c r="F47" s="138">
        <f>SUM('3 HPV data'!E48/'3 HPV data'!F48)</f>
        <v>0.18509097575507585</v>
      </c>
      <c r="G47" s="138">
        <f>SUM('3 HPV data'!G48/'3 HPV data'!H48)</f>
        <v>0.18806376450504073</v>
      </c>
      <c r="H47" s="138">
        <f>SUM('3 HPV data'!I48/'3 HPV data'!J48)</f>
        <v>0.18831648432811707</v>
      </c>
      <c r="I47" s="138">
        <f>SUM('3 HPV data'!K48/'3 HPV data'!L48)</f>
        <v>0.1887223774447549</v>
      </c>
      <c r="J47" s="138">
        <f>SUM('3 HPV data'!M48/'3 HPV data'!N48)</f>
        <v>0.18906747956214492</v>
      </c>
      <c r="K47" s="138">
        <f>SUM('3 HPV data'!O48/'3 HPV data'!P48)</f>
        <v>0.1907295184345654</v>
      </c>
      <c r="L47" s="138">
        <f>SUM('3 HPV data'!Q48/'3 HPV data'!R48)</f>
        <v>0.193016107785815</v>
      </c>
      <c r="M47" s="138">
        <f>SUM('3 HPV data'!S48/'3 HPV data'!T48)</f>
        <v>0.18583115418755847</v>
      </c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</row>
    <row r="48" spans="1:117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15"/>
      <c r="AX48" s="15"/>
      <c r="AY48" s="15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20"/>
      <c r="CU48" s="83"/>
      <c r="CV48" s="83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</row>
    <row r="49" spans="1:117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5"/>
      <c r="AX49" s="15"/>
      <c r="AY49" s="15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20"/>
      <c r="CU49" s="83"/>
      <c r="CV49" s="83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</row>
    <row r="50" spans="1:117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5"/>
      <c r="AX50" s="15"/>
      <c r="AY50" s="15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20"/>
      <c r="CU50" s="83"/>
      <c r="CV50" s="83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</row>
    <row r="51" spans="1:117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5"/>
      <c r="AX51" s="15"/>
      <c r="AY51" s="15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20"/>
      <c r="CU51" s="83"/>
      <c r="CV51" s="83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</row>
    <row r="52" spans="1:117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5"/>
      <c r="AX52" s="15"/>
      <c r="AY52" s="15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20"/>
      <c r="CU52" s="83"/>
      <c r="CV52" s="83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</row>
    <row r="53" spans="1:117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5"/>
      <c r="AX53" s="15"/>
      <c r="AY53" s="15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20"/>
      <c r="CU53" s="83"/>
      <c r="CV53" s="83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</row>
    <row r="54" spans="1:117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5"/>
      <c r="AX54" s="15"/>
      <c r="AY54" s="15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20"/>
      <c r="CU54" s="83"/>
      <c r="CV54" s="83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</row>
    <row r="55" spans="1:117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5"/>
      <c r="AX55" s="15"/>
      <c r="AY55" s="15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20"/>
      <c r="CU55" s="83"/>
      <c r="CV55" s="83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</row>
    <row r="56" spans="1:117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5"/>
      <c r="AX56" s="15"/>
      <c r="AY56" s="15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20"/>
      <c r="CU56" s="83"/>
      <c r="CV56" s="83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</row>
    <row r="57" spans="1:117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5"/>
      <c r="AX57" s="15"/>
      <c r="AY57" s="15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20"/>
      <c r="CU57" s="83"/>
      <c r="CV57" s="83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</row>
    <row r="58" spans="1:117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5"/>
      <c r="AX58" s="15"/>
      <c r="AY58" s="15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20"/>
      <c r="CU58" s="83"/>
      <c r="CV58" s="83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</row>
    <row r="59" spans="1:117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5"/>
      <c r="AX59" s="15"/>
      <c r="AY59" s="15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20"/>
      <c r="CU59" s="83"/>
      <c r="CV59" s="83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</row>
    <row r="60" spans="1:117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5"/>
      <c r="AX60" s="15"/>
      <c r="AY60" s="15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20"/>
      <c r="CU60" s="83"/>
      <c r="CV60" s="83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</row>
    <row r="61" spans="1:117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0.2898550724637681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5"/>
      <c r="AX61" s="15"/>
      <c r="AY61" s="15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20"/>
      <c r="CU61" s="83"/>
      <c r="CV61" s="83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</row>
    <row r="62" spans="1:117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5"/>
      <c r="AX62" s="15"/>
      <c r="AY62" s="15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20"/>
      <c r="CU62" s="83"/>
      <c r="CV62" s="83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</row>
    <row r="63" spans="1:117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5"/>
      <c r="AX63" s="15"/>
      <c r="AY63" s="15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20"/>
      <c r="CU63" s="83"/>
      <c r="CV63" s="83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</row>
    <row r="64" spans="1:117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5"/>
      <c r="AX64" s="15"/>
      <c r="AY64" s="15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20"/>
      <c r="CU64" s="83"/>
      <c r="CV64" s="83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</row>
    <row r="65" spans="1:117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5"/>
      <c r="AX65" s="15"/>
      <c r="AY65" s="15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20"/>
      <c r="CU65" s="83"/>
      <c r="CV65" s="83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</row>
    <row r="66" spans="1:117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5"/>
      <c r="AX66" s="15"/>
      <c r="AY66" s="15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20"/>
      <c r="CU66" s="83"/>
      <c r="CV66" s="83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</row>
    <row r="67" spans="1:117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5"/>
      <c r="AX67" s="15"/>
      <c r="AY67" s="15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20"/>
      <c r="CU67" s="83"/>
      <c r="CV67" s="83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</row>
    <row r="68" spans="1:117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5"/>
      <c r="AX68" s="15"/>
      <c r="AY68" s="15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20"/>
      <c r="CU68" s="83"/>
      <c r="CV68" s="83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</row>
    <row r="69" spans="1:117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5"/>
      <c r="AX69" s="15"/>
      <c r="AY69" s="15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20"/>
      <c r="CU69" s="83"/>
      <c r="CV69" s="83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</row>
    <row r="70" spans="1:117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5"/>
      <c r="AX70" s="15"/>
      <c r="AY70" s="15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20"/>
      <c r="CU70" s="83"/>
      <c r="CV70" s="83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</row>
    <row r="71" spans="1:117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5"/>
      <c r="AX71" s="15"/>
      <c r="AY71" s="15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20"/>
      <c r="CU71" s="83"/>
      <c r="CV71" s="83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</row>
    <row r="72" spans="1:117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5"/>
      <c r="AX72" s="15"/>
      <c r="AY72" s="15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20"/>
      <c r="CU72" s="83"/>
      <c r="CV72" s="83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</row>
    <row r="73" spans="1:117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5"/>
      <c r="AX73" s="15"/>
      <c r="AY73" s="15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20"/>
      <c r="CU73" s="83"/>
      <c r="CV73" s="83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</row>
    <row r="74" spans="1:117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5"/>
      <c r="AX74" s="15"/>
      <c r="AY74" s="15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20"/>
      <c r="CU74" s="83"/>
      <c r="CV74" s="83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</row>
    <row r="75" spans="1:117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5"/>
      <c r="AX75" s="15"/>
      <c r="AY75" s="15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20"/>
      <c r="CU75" s="83"/>
      <c r="CV75" s="83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</row>
    <row r="76" spans="1:117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5"/>
      <c r="AX76" s="15"/>
      <c r="AY76" s="15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20"/>
      <c r="CU76" s="83"/>
      <c r="CV76" s="83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</row>
    <row r="77" spans="1:117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5"/>
      <c r="AX77" s="15"/>
      <c r="AY77" s="15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20"/>
      <c r="CU77" s="83"/>
      <c r="CV77" s="83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</row>
    <row r="78" spans="1:117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5"/>
      <c r="AX78" s="15"/>
      <c r="AY78" s="15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20"/>
      <c r="CU78" s="83"/>
      <c r="CV78" s="83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</row>
    <row r="79" spans="1:117" s="132" customFormat="1" ht="15.75">
      <c r="A79" s="131"/>
      <c r="B79" s="131"/>
      <c r="C79" s="137" t="s">
        <v>108</v>
      </c>
      <c r="D79" s="137"/>
      <c r="E79" s="138"/>
      <c r="F79" s="138">
        <f>SUM('3 HPV data'!E80/'3 HPV data'!F80)</f>
        <v>0.25750333872214803</v>
      </c>
      <c r="G79" s="138">
        <f>SUM('3 HPV data'!G80/'3 HPV data'!H80)</f>
        <v>0.26271604938271603</v>
      </c>
      <c r="H79" s="138">
        <f>SUM('3 HPV data'!I80/'3 HPV data'!J80)</f>
        <v>0.26281621564407437</v>
      </c>
      <c r="I79" s="138">
        <f>SUM('3 HPV data'!K80/'3 HPV data'!L80)</f>
        <v>0.26498266468548787</v>
      </c>
      <c r="J79" s="138">
        <f>SUM('3 HPV data'!M80/'3 HPV data'!N80)</f>
        <v>0.2653927813163482</v>
      </c>
      <c r="K79" s="138">
        <f>SUM('3 HPV data'!O80/'3 HPV data'!P80)</f>
        <v>0.2709777840667893</v>
      </c>
      <c r="L79" s="138">
        <f>SUM('3 HPV data'!Q80/'3 HPV data'!R80)</f>
        <v>0.27449802036199095</v>
      </c>
      <c r="M79" s="138">
        <f>SUM('3 HPV data'!S80/'3 HPV data'!T80)</f>
        <v>0.2824200347136127</v>
      </c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</row>
    <row r="80" spans="1:117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15"/>
      <c r="AX80" s="15"/>
      <c r="AY80" s="15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20"/>
      <c r="CU80" s="83"/>
      <c r="CV80" s="83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</row>
    <row r="81" spans="1:117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5"/>
      <c r="AX81" s="15"/>
      <c r="AY81" s="15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20"/>
      <c r="CU81" s="83"/>
      <c r="CV81" s="83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</row>
    <row r="82" spans="1:117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5"/>
      <c r="AX82" s="15"/>
      <c r="AY82" s="15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20"/>
      <c r="CU82" s="83"/>
      <c r="CV82" s="83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</row>
    <row r="83" spans="1:117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5"/>
      <c r="AX83" s="15"/>
      <c r="AY83" s="15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20"/>
      <c r="CU83" s="83"/>
      <c r="CV83" s="83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</row>
    <row r="84" spans="1:117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5"/>
      <c r="AX84" s="15"/>
      <c r="AY84" s="15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20"/>
      <c r="CU84" s="83"/>
      <c r="CV84" s="83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</row>
    <row r="85" spans="1:117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5"/>
      <c r="AX85" s="15"/>
      <c r="AY85" s="15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20"/>
      <c r="CU85" s="83"/>
      <c r="CV85" s="83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</row>
    <row r="86" spans="1:117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5"/>
      <c r="AX86" s="15"/>
      <c r="AY86" s="15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20"/>
      <c r="CU86" s="83"/>
      <c r="CV86" s="83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</row>
    <row r="87" spans="1:117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5"/>
      <c r="AX87" s="15"/>
      <c r="AY87" s="15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20"/>
      <c r="CU87" s="83"/>
      <c r="CV87" s="83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</row>
    <row r="88" spans="1:117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5"/>
      <c r="AX88" s="15"/>
      <c r="AY88" s="15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20"/>
      <c r="CU88" s="83"/>
      <c r="CV88" s="83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</row>
    <row r="89" spans="1:117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5"/>
      <c r="AX89" s="15"/>
      <c r="AY89" s="15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20"/>
      <c r="CU89" s="83"/>
      <c r="CV89" s="83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</row>
    <row r="90" spans="1:117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5"/>
      <c r="AX90" s="15"/>
      <c r="AY90" s="15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20"/>
      <c r="CU90" s="83"/>
      <c r="CV90" s="83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</row>
    <row r="91" spans="1:117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5"/>
      <c r="AX91" s="15"/>
      <c r="AY91" s="15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20"/>
      <c r="CU91" s="83"/>
      <c r="CV91" s="83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</row>
    <row r="92" spans="1:117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5"/>
      <c r="AX92" s="15"/>
      <c r="AY92" s="15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20"/>
      <c r="CU92" s="83"/>
      <c r="CV92" s="83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</row>
    <row r="93" spans="1:117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5"/>
      <c r="AX93" s="15"/>
      <c r="AY93" s="15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20"/>
      <c r="CU93" s="83"/>
      <c r="CV93" s="83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</row>
    <row r="94" spans="1:117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5"/>
      <c r="AX94" s="15"/>
      <c r="AY94" s="15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20"/>
      <c r="CU94" s="83"/>
      <c r="CV94" s="83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</row>
    <row r="95" spans="1:117" s="132" customFormat="1" ht="15.75">
      <c r="A95" s="131"/>
      <c r="B95" s="131"/>
      <c r="C95" s="137" t="s">
        <v>109</v>
      </c>
      <c r="D95" s="137"/>
      <c r="E95" s="138"/>
      <c r="F95" s="138">
        <f>SUM('3 HPV data'!E96/'3 HPV data'!F96)</f>
        <v>0.2603330658105939</v>
      </c>
      <c r="G95" s="138">
        <f>SUM('3 HPV data'!G96/'3 HPV data'!H96)</f>
        <v>0.26800890327802507</v>
      </c>
      <c r="H95" s="138">
        <f>SUM('3 HPV data'!I96/'3 HPV data'!J96)</f>
        <v>0.2683395730041485</v>
      </c>
      <c r="I95" s="138">
        <f>SUM('3 HPV data'!K96/'3 HPV data'!L96)</f>
        <v>0.2720595735999184</v>
      </c>
      <c r="J95" s="138">
        <f>SUM('3 HPV data'!M96/'3 HPV data'!N96)</f>
        <v>0.2727736928104575</v>
      </c>
      <c r="K95" s="138">
        <f>SUM('3 HPV data'!O96/'3 HPV data'!P96)</f>
        <v>0.27580545864970246</v>
      </c>
      <c r="L95" s="138">
        <f>SUM('3 HPV data'!Q96/'3 HPV data'!R96)</f>
        <v>0.2789403154313988</v>
      </c>
      <c r="M95" s="138">
        <f>SUM('3 HPV data'!S96/'3 HPV data'!T96)</f>
        <v>0.2788065843621399</v>
      </c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</row>
    <row r="96" spans="1:117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15"/>
      <c r="AX96" s="15"/>
      <c r="AY96" s="15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20"/>
      <c r="CU96" s="83"/>
      <c r="CV96" s="83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</row>
    <row r="97" spans="3:117" s="120" customFormat="1" ht="15.75">
      <c r="C97" s="120" t="s">
        <v>110</v>
      </c>
      <c r="F97" s="125">
        <f>SUM('3 HPV data'!E98/'3 HPV data'!F98)</f>
        <v>0.1990072191727906</v>
      </c>
      <c r="G97" s="125">
        <f>SUM('3 HPV data'!G98/'3 HPV data'!H98)</f>
        <v>0.2023633403549191</v>
      </c>
      <c r="H97" s="125">
        <f>SUM('3 HPV data'!I98/'3 HPV data'!J98)</f>
        <v>0.2025218518673414</v>
      </c>
      <c r="I97" s="125">
        <f>SUM('3 HPV data'!K98/'3 HPV data'!L98)</f>
        <v>0.20422120060489274</v>
      </c>
      <c r="J97" s="125">
        <f>SUM('3 HPV data'!M98/'3 HPV data'!N98)</f>
        <v>0.2046508483111881</v>
      </c>
      <c r="K97" s="125">
        <f>SUM('3 HPV data'!O98/'3 HPV data'!P98)</f>
        <v>0.2080506040638295</v>
      </c>
      <c r="L97" s="125">
        <f>SUM('3 HPV data'!Q98/'3 HPV data'!R98)</f>
        <v>0.21128241718781332</v>
      </c>
      <c r="M97" s="125">
        <f>SUM('3 HPV data'!S98/'3 HPV data'!T98)</f>
        <v>0.21208667755347857</v>
      </c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9"/>
      <c r="CX97" s="129"/>
      <c r="CY97" s="129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</row>
    <row r="98" ht="12.75">
      <c r="CQ98" s="83"/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87"/>
  <sheetViews>
    <sheetView tabSelected="1" zoomScalePageLayoutView="0" workbookViewId="0" topLeftCell="A1">
      <pane xSplit="2" ySplit="3" topLeftCell="U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J36" sqref="AJ36"/>
    </sheetView>
  </sheetViews>
  <sheetFormatPr defaultColWidth="9.140625" defaultRowHeight="12.75"/>
  <cols>
    <col min="1" max="1" width="18.140625" style="151" bestFit="1" customWidth="1"/>
    <col min="2" max="2" width="14.140625" style="151" bestFit="1" customWidth="1"/>
    <col min="3" max="3" width="8.8515625" style="151" bestFit="1" customWidth="1"/>
    <col min="4" max="4" width="9.28125" style="151" bestFit="1" customWidth="1"/>
    <col min="5" max="5" width="12.00390625" style="152" bestFit="1" customWidth="1"/>
    <col min="6" max="6" width="8.8515625" style="151" bestFit="1" customWidth="1"/>
    <col min="7" max="7" width="9.28125" style="151" bestFit="1" customWidth="1"/>
    <col min="8" max="8" width="12.00390625" style="152" bestFit="1" customWidth="1"/>
    <col min="9" max="9" width="8.8515625" style="151" bestFit="1" customWidth="1"/>
    <col min="10" max="10" width="9.28125" style="151" bestFit="1" customWidth="1"/>
    <col min="11" max="11" width="12.00390625" style="152" bestFit="1" customWidth="1"/>
    <col min="12" max="12" width="8.8515625" style="151" bestFit="1" customWidth="1"/>
    <col min="13" max="13" width="9.28125" style="151" bestFit="1" customWidth="1"/>
    <col min="14" max="14" width="12.00390625" style="152" bestFit="1" customWidth="1"/>
    <col min="15" max="15" width="8.8515625" style="151" bestFit="1" customWidth="1"/>
    <col min="16" max="16" width="9.28125" style="151" bestFit="1" customWidth="1"/>
    <col min="17" max="17" width="12.00390625" style="152" bestFit="1" customWidth="1"/>
    <col min="18" max="18" width="8.8515625" style="151" bestFit="1" customWidth="1"/>
    <col min="19" max="19" width="9.28125" style="151" bestFit="1" customWidth="1"/>
    <col min="20" max="20" width="12.00390625" style="152" bestFit="1" customWidth="1"/>
    <col min="21" max="21" width="8.8515625" style="151" bestFit="1" customWidth="1"/>
    <col min="22" max="22" width="9.28125" style="151" bestFit="1" customWidth="1"/>
    <col min="23" max="23" width="12.00390625" style="152" bestFit="1" customWidth="1"/>
    <col min="24" max="24" width="8.8515625" style="151" bestFit="1" customWidth="1"/>
    <col min="25" max="25" width="9.28125" style="151" bestFit="1" customWidth="1"/>
    <col min="26" max="26" width="12.00390625" style="152" bestFit="1" customWidth="1"/>
    <col min="27" max="27" width="8.8515625" style="151" bestFit="1" customWidth="1"/>
    <col min="28" max="28" width="9.28125" style="151" bestFit="1" customWidth="1"/>
    <col min="29" max="29" width="12.00390625" style="152" bestFit="1" customWidth="1"/>
    <col min="30" max="30" width="8.8515625" style="151" bestFit="1" customWidth="1"/>
    <col min="31" max="31" width="9.28125" style="151" bestFit="1" customWidth="1"/>
    <col min="32" max="32" width="12.00390625" style="152" bestFit="1" customWidth="1"/>
    <col min="33" max="16384" width="9.140625" style="151" customWidth="1"/>
  </cols>
  <sheetData>
    <row r="1" spans="1:32" ht="15">
      <c r="A1" s="150" t="s">
        <v>133</v>
      </c>
      <c r="C1" s="182" t="s">
        <v>134</v>
      </c>
      <c r="D1" s="182"/>
      <c r="E1" s="182"/>
      <c r="F1" s="182"/>
      <c r="G1" s="182"/>
      <c r="H1" s="182"/>
      <c r="I1" s="182" t="s">
        <v>135</v>
      </c>
      <c r="J1" s="182"/>
      <c r="K1" s="182"/>
      <c r="L1" s="182"/>
      <c r="M1" s="182"/>
      <c r="N1" s="182"/>
      <c r="O1" s="182" t="s">
        <v>136</v>
      </c>
      <c r="P1" s="182"/>
      <c r="Q1" s="182"/>
      <c r="R1" s="182"/>
      <c r="S1" s="182"/>
      <c r="T1" s="182"/>
      <c r="U1" s="181" t="s">
        <v>240</v>
      </c>
      <c r="V1" s="181"/>
      <c r="W1" s="181"/>
      <c r="X1" s="181"/>
      <c r="Y1" s="181"/>
      <c r="Z1" s="181"/>
      <c r="AA1" s="181" t="s">
        <v>241</v>
      </c>
      <c r="AB1" s="181"/>
      <c r="AC1" s="181"/>
      <c r="AD1" s="181"/>
      <c r="AE1" s="181"/>
      <c r="AF1" s="181"/>
    </row>
    <row r="2" spans="3:32" ht="15" customHeight="1">
      <c r="C2" s="182" t="s">
        <v>137</v>
      </c>
      <c r="D2" s="182"/>
      <c r="E2" s="182"/>
      <c r="F2" s="182" t="s">
        <v>138</v>
      </c>
      <c r="G2" s="182"/>
      <c r="H2" s="182"/>
      <c r="I2" s="182" t="s">
        <v>137</v>
      </c>
      <c r="J2" s="182"/>
      <c r="K2" s="182"/>
      <c r="L2" s="182" t="s">
        <v>138</v>
      </c>
      <c r="M2" s="182"/>
      <c r="N2" s="182"/>
      <c r="O2" s="182" t="s">
        <v>137</v>
      </c>
      <c r="P2" s="182"/>
      <c r="Q2" s="182"/>
      <c r="R2" s="182" t="s">
        <v>138</v>
      </c>
      <c r="S2" s="182"/>
      <c r="T2" s="182"/>
      <c r="U2" s="181" t="s">
        <v>137</v>
      </c>
      <c r="V2" s="181"/>
      <c r="W2" s="181"/>
      <c r="X2" s="181" t="s">
        <v>138</v>
      </c>
      <c r="Y2" s="181"/>
      <c r="Z2" s="181"/>
      <c r="AA2" s="181" t="s">
        <v>137</v>
      </c>
      <c r="AB2" s="181"/>
      <c r="AC2" s="181"/>
      <c r="AD2" s="181" t="s">
        <v>138</v>
      </c>
      <c r="AE2" s="181"/>
      <c r="AF2" s="181"/>
    </row>
    <row r="3" spans="1:32" ht="15.75" customHeight="1">
      <c r="A3" s="150" t="s">
        <v>97</v>
      </c>
      <c r="B3" s="150" t="s">
        <v>96</v>
      </c>
      <c r="C3" s="151" t="s">
        <v>103</v>
      </c>
      <c r="D3" s="151" t="s">
        <v>114</v>
      </c>
      <c r="E3" s="152" t="s">
        <v>139</v>
      </c>
      <c r="F3" s="151" t="s">
        <v>103</v>
      </c>
      <c r="G3" s="151" t="s">
        <v>114</v>
      </c>
      <c r="H3" s="152" t="s">
        <v>139</v>
      </c>
      <c r="I3" s="151" t="s">
        <v>103</v>
      </c>
      <c r="J3" s="151" t="s">
        <v>114</v>
      </c>
      <c r="K3" s="152" t="s">
        <v>139</v>
      </c>
      <c r="L3" s="151" t="s">
        <v>103</v>
      </c>
      <c r="M3" s="151" t="s">
        <v>114</v>
      </c>
      <c r="N3" s="152" t="s">
        <v>139</v>
      </c>
      <c r="O3" s="151" t="s">
        <v>103</v>
      </c>
      <c r="P3" s="151" t="s">
        <v>114</v>
      </c>
      <c r="Q3" s="152" t="s">
        <v>139</v>
      </c>
      <c r="R3" s="151" t="s">
        <v>103</v>
      </c>
      <c r="S3" s="151" t="s">
        <v>114</v>
      </c>
      <c r="T3" s="152" t="s">
        <v>139</v>
      </c>
      <c r="U3" s="153" t="s">
        <v>103</v>
      </c>
      <c r="V3" s="153" t="s">
        <v>114</v>
      </c>
      <c r="W3" s="154" t="s">
        <v>139</v>
      </c>
      <c r="X3" s="153" t="s">
        <v>103</v>
      </c>
      <c r="Y3" s="153" t="s">
        <v>114</v>
      </c>
      <c r="Z3" s="154" t="s">
        <v>139</v>
      </c>
      <c r="AA3" s="153" t="s">
        <v>103</v>
      </c>
      <c r="AB3" s="153" t="s">
        <v>114</v>
      </c>
      <c r="AC3" s="154" t="s">
        <v>139</v>
      </c>
      <c r="AD3" s="153" t="s">
        <v>103</v>
      </c>
      <c r="AE3" s="153" t="s">
        <v>114</v>
      </c>
      <c r="AF3" s="154" t="s">
        <v>139</v>
      </c>
    </row>
    <row r="4" spans="1:32" ht="15">
      <c r="A4" s="151" t="s">
        <v>140</v>
      </c>
      <c r="B4" s="151" t="s">
        <v>141</v>
      </c>
      <c r="C4" s="151">
        <v>98</v>
      </c>
      <c r="D4" s="151">
        <v>189</v>
      </c>
      <c r="E4" s="152">
        <v>51.851851852</v>
      </c>
      <c r="F4" s="151">
        <v>450</v>
      </c>
      <c r="G4" s="151">
        <v>690</v>
      </c>
      <c r="H4" s="152">
        <v>65.217391304</v>
      </c>
      <c r="I4" s="151">
        <v>95</v>
      </c>
      <c r="J4" s="151">
        <v>189</v>
      </c>
      <c r="K4" s="152">
        <v>50.264550265</v>
      </c>
      <c r="L4" s="151">
        <v>453</v>
      </c>
      <c r="M4" s="151">
        <v>685</v>
      </c>
      <c r="N4" s="152">
        <v>66.131386861</v>
      </c>
      <c r="O4" s="151">
        <v>104</v>
      </c>
      <c r="P4" s="151">
        <v>185</v>
      </c>
      <c r="Q4" s="152">
        <v>56.216216216</v>
      </c>
      <c r="R4" s="151">
        <v>458</v>
      </c>
      <c r="S4" s="151">
        <v>683</v>
      </c>
      <c r="T4" s="152">
        <v>67.057101025</v>
      </c>
      <c r="U4" s="151">
        <v>118</v>
      </c>
      <c r="V4" s="151">
        <v>187</v>
      </c>
      <c r="W4" s="152">
        <v>63.101604278</v>
      </c>
      <c r="X4" s="151">
        <v>458</v>
      </c>
      <c r="Y4" s="151">
        <v>681</v>
      </c>
      <c r="Z4" s="152">
        <v>67.254038179</v>
      </c>
      <c r="AA4" s="151">
        <v>120</v>
      </c>
      <c r="AB4" s="151">
        <v>186</v>
      </c>
      <c r="AC4" s="152">
        <v>64.516129032</v>
      </c>
      <c r="AD4" s="151">
        <v>460</v>
      </c>
      <c r="AE4" s="151">
        <v>680</v>
      </c>
      <c r="AF4" s="152">
        <v>67.647058824</v>
      </c>
    </row>
    <row r="5" spans="1:32" ht="15">
      <c r="A5" s="151" t="s">
        <v>142</v>
      </c>
      <c r="B5" s="151" t="s">
        <v>143</v>
      </c>
      <c r="C5" s="151">
        <v>120</v>
      </c>
      <c r="D5" s="151">
        <v>232</v>
      </c>
      <c r="E5" s="152">
        <v>51.724137931</v>
      </c>
      <c r="F5" s="151">
        <v>409</v>
      </c>
      <c r="G5" s="151">
        <v>703</v>
      </c>
      <c r="H5" s="152">
        <v>58.179231863</v>
      </c>
      <c r="I5" s="151">
        <v>119</v>
      </c>
      <c r="J5" s="151">
        <v>227</v>
      </c>
      <c r="K5" s="152">
        <v>52.422907489</v>
      </c>
      <c r="L5" s="151">
        <v>421</v>
      </c>
      <c r="M5" s="151">
        <v>703</v>
      </c>
      <c r="N5" s="152">
        <v>59.886201991</v>
      </c>
      <c r="O5" s="151">
        <v>128</v>
      </c>
      <c r="P5" s="151">
        <v>226</v>
      </c>
      <c r="Q5" s="152">
        <v>56.637168142</v>
      </c>
      <c r="R5" s="151">
        <v>422</v>
      </c>
      <c r="S5" s="151">
        <v>702</v>
      </c>
      <c r="T5" s="152">
        <v>60.113960114</v>
      </c>
      <c r="U5" s="151">
        <v>159</v>
      </c>
      <c r="V5" s="151">
        <v>234</v>
      </c>
      <c r="W5" s="152">
        <v>67.948717949</v>
      </c>
      <c r="X5" s="151">
        <v>434</v>
      </c>
      <c r="Y5" s="151">
        <v>697</v>
      </c>
      <c r="Z5" s="152">
        <v>62.266857963</v>
      </c>
      <c r="AA5" s="151">
        <v>149</v>
      </c>
      <c r="AB5" s="151">
        <v>222</v>
      </c>
      <c r="AC5" s="152">
        <v>67.117117117</v>
      </c>
      <c r="AD5" s="151">
        <v>449</v>
      </c>
      <c r="AE5" s="151">
        <v>700</v>
      </c>
      <c r="AF5" s="152">
        <v>64.142857143</v>
      </c>
    </row>
    <row r="6" spans="1:32" ht="15">
      <c r="A6" s="151" t="s">
        <v>144</v>
      </c>
      <c r="B6" s="151" t="s">
        <v>144</v>
      </c>
      <c r="C6" s="151">
        <v>1981</v>
      </c>
      <c r="D6" s="151">
        <v>3262</v>
      </c>
      <c r="E6" s="152">
        <v>60.729613734</v>
      </c>
      <c r="F6" s="151">
        <v>7212</v>
      </c>
      <c r="G6" s="151">
        <v>9988</v>
      </c>
      <c r="H6" s="152">
        <v>72.206647978</v>
      </c>
      <c r="I6" s="151">
        <v>1969</v>
      </c>
      <c r="J6" s="151">
        <v>3255</v>
      </c>
      <c r="K6" s="152">
        <v>60.491551459</v>
      </c>
      <c r="L6" s="151">
        <v>7318</v>
      </c>
      <c r="M6" s="151">
        <v>9987</v>
      </c>
      <c r="N6" s="152">
        <v>73.275257835</v>
      </c>
      <c r="O6" s="151">
        <v>2056</v>
      </c>
      <c r="P6" s="151">
        <v>3245</v>
      </c>
      <c r="Q6" s="152">
        <v>63.359013867</v>
      </c>
      <c r="R6" s="151">
        <v>7401</v>
      </c>
      <c r="S6" s="151">
        <v>9999</v>
      </c>
      <c r="T6" s="152">
        <v>74.01740174</v>
      </c>
      <c r="U6" s="151">
        <v>2210</v>
      </c>
      <c r="V6" s="151">
        <v>3268</v>
      </c>
      <c r="W6" s="152">
        <v>67.625458996</v>
      </c>
      <c r="X6" s="151">
        <v>7526</v>
      </c>
      <c r="Y6" s="151">
        <v>10065</v>
      </c>
      <c r="Z6" s="152">
        <v>74.7739692</v>
      </c>
      <c r="AA6" s="151">
        <v>2270</v>
      </c>
      <c r="AB6" s="151">
        <v>3279</v>
      </c>
      <c r="AC6" s="152">
        <v>69.2284233</v>
      </c>
      <c r="AD6" s="151">
        <v>7567</v>
      </c>
      <c r="AE6" s="151">
        <v>10056</v>
      </c>
      <c r="AF6" s="152">
        <v>75.248607796</v>
      </c>
    </row>
    <row r="7" spans="1:32" ht="15">
      <c r="A7" s="151" t="s">
        <v>145</v>
      </c>
      <c r="B7" s="151" t="s">
        <v>146</v>
      </c>
      <c r="C7" s="151">
        <v>403</v>
      </c>
      <c r="D7" s="151">
        <v>747</v>
      </c>
      <c r="E7" s="152">
        <v>53.949129853</v>
      </c>
      <c r="F7" s="151">
        <v>1517</v>
      </c>
      <c r="G7" s="151">
        <v>2377</v>
      </c>
      <c r="H7" s="152">
        <v>63.819941102</v>
      </c>
      <c r="I7" s="151">
        <v>393</v>
      </c>
      <c r="J7" s="151">
        <v>753</v>
      </c>
      <c r="K7" s="152">
        <v>52.19123506</v>
      </c>
      <c r="L7" s="151">
        <v>1541</v>
      </c>
      <c r="M7" s="151">
        <v>2367</v>
      </c>
      <c r="N7" s="152">
        <v>65.103506548</v>
      </c>
      <c r="O7" s="151">
        <v>422</v>
      </c>
      <c r="P7" s="151">
        <v>753</v>
      </c>
      <c r="Q7" s="152">
        <v>56.04249668</v>
      </c>
      <c r="R7" s="151">
        <v>1566</v>
      </c>
      <c r="S7" s="151">
        <v>2356</v>
      </c>
      <c r="T7" s="152">
        <v>66.468590832</v>
      </c>
      <c r="U7" s="151">
        <v>463</v>
      </c>
      <c r="V7" s="151">
        <v>750</v>
      </c>
      <c r="W7" s="152">
        <v>61.733333333</v>
      </c>
      <c r="X7" s="151">
        <v>1592</v>
      </c>
      <c r="Y7" s="151">
        <v>2378</v>
      </c>
      <c r="Z7" s="152">
        <v>66.947014298</v>
      </c>
      <c r="AA7" s="151">
        <v>485</v>
      </c>
      <c r="AB7" s="151">
        <v>742</v>
      </c>
      <c r="AC7" s="152">
        <v>65.363881402</v>
      </c>
      <c r="AD7" s="151">
        <v>1615</v>
      </c>
      <c r="AE7" s="151">
        <v>2383</v>
      </c>
      <c r="AF7" s="152">
        <v>67.771716324</v>
      </c>
    </row>
    <row r="8" spans="1:32" ht="15">
      <c r="A8" s="151" t="s">
        <v>147</v>
      </c>
      <c r="B8" s="151" t="s">
        <v>148</v>
      </c>
      <c r="C8" s="151">
        <v>300</v>
      </c>
      <c r="D8" s="151">
        <v>572</v>
      </c>
      <c r="E8" s="152">
        <v>52.447552448</v>
      </c>
      <c r="F8" s="151">
        <v>1288</v>
      </c>
      <c r="G8" s="151">
        <v>1936</v>
      </c>
      <c r="H8" s="152">
        <v>66.52892562</v>
      </c>
      <c r="I8" s="151">
        <v>294</v>
      </c>
      <c r="J8" s="151">
        <v>579</v>
      </c>
      <c r="K8" s="152">
        <v>50.777202073</v>
      </c>
      <c r="L8" s="151">
        <v>1312</v>
      </c>
      <c r="M8" s="151">
        <v>1924</v>
      </c>
      <c r="N8" s="152">
        <v>68.191268191</v>
      </c>
      <c r="O8" s="151">
        <v>300</v>
      </c>
      <c r="P8" s="151">
        <v>581</v>
      </c>
      <c r="Q8" s="152">
        <v>51.635111876</v>
      </c>
      <c r="R8" s="151">
        <v>1321</v>
      </c>
      <c r="S8" s="151">
        <v>1917</v>
      </c>
      <c r="T8" s="152">
        <v>68.909754825</v>
      </c>
      <c r="U8" s="151">
        <v>338</v>
      </c>
      <c r="V8" s="151">
        <v>571</v>
      </c>
      <c r="W8" s="152">
        <v>59.194395797</v>
      </c>
      <c r="X8" s="151">
        <v>1344</v>
      </c>
      <c r="Y8" s="151">
        <v>1925</v>
      </c>
      <c r="Z8" s="152">
        <v>69.818181818</v>
      </c>
      <c r="AA8" s="151">
        <v>367</v>
      </c>
      <c r="AB8" s="151">
        <v>568</v>
      </c>
      <c r="AC8" s="152">
        <v>64.612676056</v>
      </c>
      <c r="AD8" s="151">
        <v>1350</v>
      </c>
      <c r="AE8" s="151">
        <v>1917</v>
      </c>
      <c r="AF8" s="152">
        <v>70.422535211</v>
      </c>
    </row>
    <row r="9" spans="1:32" ht="15">
      <c r="A9" s="151" t="s">
        <v>149</v>
      </c>
      <c r="B9" s="151" t="s">
        <v>150</v>
      </c>
      <c r="C9" s="151">
        <v>206</v>
      </c>
      <c r="D9" s="151">
        <v>439</v>
      </c>
      <c r="E9" s="152">
        <v>46.924829157</v>
      </c>
      <c r="F9" s="151">
        <v>843</v>
      </c>
      <c r="G9" s="151">
        <v>1517</v>
      </c>
      <c r="H9" s="152">
        <v>55.570204351</v>
      </c>
      <c r="I9" s="151">
        <v>199</v>
      </c>
      <c r="J9" s="151">
        <v>438</v>
      </c>
      <c r="K9" s="152">
        <v>45.433789954</v>
      </c>
      <c r="L9" s="151">
        <v>862</v>
      </c>
      <c r="M9" s="151">
        <v>1514</v>
      </c>
      <c r="N9" s="152">
        <v>56.935270806</v>
      </c>
      <c r="O9" s="151">
        <v>205</v>
      </c>
      <c r="P9" s="151">
        <v>440</v>
      </c>
      <c r="Q9" s="152">
        <v>46.590909091</v>
      </c>
      <c r="R9" s="151">
        <v>872</v>
      </c>
      <c r="S9" s="151">
        <v>1503</v>
      </c>
      <c r="T9" s="152">
        <v>58.017298736</v>
      </c>
      <c r="U9" s="151">
        <v>227</v>
      </c>
      <c r="V9" s="151">
        <v>435</v>
      </c>
      <c r="W9" s="152">
        <v>52.183908046</v>
      </c>
      <c r="X9" s="151">
        <v>883</v>
      </c>
      <c r="Y9" s="151">
        <v>1505</v>
      </c>
      <c r="Z9" s="152">
        <v>58.671096346</v>
      </c>
      <c r="AA9" s="151">
        <v>266</v>
      </c>
      <c r="AB9" s="151">
        <v>435</v>
      </c>
      <c r="AC9" s="152">
        <v>61.149425287</v>
      </c>
      <c r="AD9" s="151">
        <v>902</v>
      </c>
      <c r="AE9" s="151">
        <v>1507</v>
      </c>
      <c r="AF9" s="152">
        <v>59.854014599</v>
      </c>
    </row>
    <row r="10" spans="1:32" ht="15">
      <c r="A10" s="151" t="s">
        <v>151</v>
      </c>
      <c r="B10" s="151" t="s">
        <v>152</v>
      </c>
      <c r="C10" s="151">
        <v>117</v>
      </c>
      <c r="D10" s="151">
        <v>195</v>
      </c>
      <c r="E10" s="152">
        <v>60</v>
      </c>
      <c r="F10" s="151">
        <v>446</v>
      </c>
      <c r="G10" s="151">
        <v>657</v>
      </c>
      <c r="H10" s="152">
        <v>67.884322679</v>
      </c>
      <c r="I10" s="151">
        <v>107</v>
      </c>
      <c r="J10" s="151">
        <v>191</v>
      </c>
      <c r="K10" s="152">
        <v>56.020942408</v>
      </c>
      <c r="L10" s="151">
        <v>454</v>
      </c>
      <c r="M10" s="151">
        <v>656</v>
      </c>
      <c r="N10" s="152">
        <v>69.207317073</v>
      </c>
      <c r="O10" s="151">
        <v>108</v>
      </c>
      <c r="P10" s="151">
        <v>199</v>
      </c>
      <c r="Q10" s="152">
        <v>54.271356784</v>
      </c>
      <c r="R10" s="151">
        <v>460</v>
      </c>
      <c r="S10" s="151">
        <v>650</v>
      </c>
      <c r="T10" s="152">
        <v>70.769230769</v>
      </c>
      <c r="U10" s="151">
        <v>107</v>
      </c>
      <c r="V10" s="151">
        <v>204</v>
      </c>
      <c r="W10" s="152">
        <v>52.450980392</v>
      </c>
      <c r="X10" s="151">
        <v>466</v>
      </c>
      <c r="Y10" s="151">
        <v>657</v>
      </c>
      <c r="Z10" s="152">
        <v>70.928462709</v>
      </c>
      <c r="AA10" s="151">
        <v>123</v>
      </c>
      <c r="AB10" s="151">
        <v>202</v>
      </c>
      <c r="AC10" s="152">
        <v>60.891089109</v>
      </c>
      <c r="AD10" s="151">
        <v>477</v>
      </c>
      <c r="AE10" s="151">
        <v>659</v>
      </c>
      <c r="AF10" s="152">
        <v>72.382397572</v>
      </c>
    </row>
    <row r="11" spans="1:32" ht="15">
      <c r="A11" s="151" t="s">
        <v>153</v>
      </c>
      <c r="B11" s="151" t="s">
        <v>154</v>
      </c>
      <c r="C11" s="151">
        <v>893</v>
      </c>
      <c r="D11" s="151">
        <v>1588</v>
      </c>
      <c r="E11" s="152">
        <v>56.234256927</v>
      </c>
      <c r="F11" s="151">
        <v>3052</v>
      </c>
      <c r="G11" s="151">
        <v>4687</v>
      </c>
      <c r="H11" s="152">
        <v>65.11627907</v>
      </c>
      <c r="I11" s="151">
        <v>890</v>
      </c>
      <c r="J11" s="151">
        <v>1583</v>
      </c>
      <c r="K11" s="152">
        <v>56.222362603</v>
      </c>
      <c r="L11" s="151">
        <v>3175</v>
      </c>
      <c r="M11" s="151">
        <v>4718</v>
      </c>
      <c r="N11" s="152">
        <v>67.29546418</v>
      </c>
      <c r="O11" s="151">
        <v>914</v>
      </c>
      <c r="P11" s="151">
        <v>1577</v>
      </c>
      <c r="Q11" s="152">
        <v>57.958148383</v>
      </c>
      <c r="R11" s="151">
        <v>3262</v>
      </c>
      <c r="S11" s="151">
        <v>4742</v>
      </c>
      <c r="T11" s="152">
        <v>68.789540278</v>
      </c>
      <c r="U11" s="151">
        <v>1016</v>
      </c>
      <c r="V11" s="151">
        <v>1583</v>
      </c>
      <c r="W11" s="152">
        <v>64.181933039</v>
      </c>
      <c r="X11" s="151">
        <v>3303</v>
      </c>
      <c r="Y11" s="151">
        <v>4726</v>
      </c>
      <c r="Z11" s="152">
        <v>69.889970377</v>
      </c>
      <c r="AA11" s="151">
        <v>1047</v>
      </c>
      <c r="AB11" s="151">
        <v>1576</v>
      </c>
      <c r="AC11" s="152">
        <v>66.434010152</v>
      </c>
      <c r="AD11" s="151">
        <v>3332</v>
      </c>
      <c r="AE11" s="151">
        <v>4726</v>
      </c>
      <c r="AF11" s="152">
        <v>70.503597122</v>
      </c>
    </row>
    <row r="12" spans="1:32" ht="15">
      <c r="A12" s="151" t="s">
        <v>155</v>
      </c>
      <c r="B12" s="151" t="s">
        <v>155</v>
      </c>
      <c r="C12" s="151">
        <v>1663</v>
      </c>
      <c r="D12" s="151">
        <v>2728</v>
      </c>
      <c r="E12" s="152">
        <v>60.960410557</v>
      </c>
      <c r="F12" s="151">
        <v>5836</v>
      </c>
      <c r="G12" s="151">
        <v>8467</v>
      </c>
      <c r="H12" s="152">
        <v>68.92642022</v>
      </c>
      <c r="I12" s="151">
        <v>1636</v>
      </c>
      <c r="J12" s="151">
        <v>2787</v>
      </c>
      <c r="K12" s="152">
        <v>58.701112307</v>
      </c>
      <c r="L12" s="151">
        <v>5940</v>
      </c>
      <c r="M12" s="151">
        <v>8468</v>
      </c>
      <c r="N12" s="152">
        <v>70.146433632</v>
      </c>
      <c r="O12" s="151">
        <v>1723</v>
      </c>
      <c r="P12" s="151">
        <v>2786</v>
      </c>
      <c r="Q12" s="152">
        <v>61.844938981</v>
      </c>
      <c r="R12" s="151">
        <v>5995</v>
      </c>
      <c r="S12" s="151">
        <v>8470</v>
      </c>
      <c r="T12" s="152">
        <v>70.779220779</v>
      </c>
      <c r="U12" s="151">
        <v>1798</v>
      </c>
      <c r="V12" s="151">
        <v>2788</v>
      </c>
      <c r="W12" s="152">
        <v>64.490674319</v>
      </c>
      <c r="X12" s="151">
        <v>6078</v>
      </c>
      <c r="Y12" s="151">
        <v>8508</v>
      </c>
      <c r="Z12" s="152">
        <v>71.43864598</v>
      </c>
      <c r="AA12" s="151">
        <v>1907</v>
      </c>
      <c r="AB12" s="151">
        <v>2793</v>
      </c>
      <c r="AC12" s="152">
        <v>68.277837451</v>
      </c>
      <c r="AD12" s="151">
        <v>6149</v>
      </c>
      <c r="AE12" s="151">
        <v>8534</v>
      </c>
      <c r="AF12" s="152">
        <v>72.052964612</v>
      </c>
    </row>
    <row r="13" spans="1:32" ht="15">
      <c r="A13" s="151" t="s">
        <v>156</v>
      </c>
      <c r="B13" s="151" t="s">
        <v>157</v>
      </c>
      <c r="C13" s="151">
        <v>245</v>
      </c>
      <c r="D13" s="151">
        <v>429</v>
      </c>
      <c r="E13" s="152">
        <v>57.10955711</v>
      </c>
      <c r="F13" s="151">
        <v>940</v>
      </c>
      <c r="G13" s="151">
        <v>1526</v>
      </c>
      <c r="H13" s="152">
        <v>61.598951507</v>
      </c>
      <c r="I13" s="151">
        <v>238</v>
      </c>
      <c r="J13" s="151">
        <v>436</v>
      </c>
      <c r="K13" s="152">
        <v>54.587155963</v>
      </c>
      <c r="L13" s="151">
        <v>977</v>
      </c>
      <c r="M13" s="151">
        <v>1548</v>
      </c>
      <c r="N13" s="152">
        <v>63.11369509</v>
      </c>
      <c r="O13" s="151">
        <v>254</v>
      </c>
      <c r="P13" s="151">
        <v>436</v>
      </c>
      <c r="Q13" s="152">
        <v>58.256880734</v>
      </c>
      <c r="R13" s="151">
        <v>981</v>
      </c>
      <c r="S13" s="151">
        <v>1543</v>
      </c>
      <c r="T13" s="152">
        <v>63.577446533</v>
      </c>
      <c r="U13" s="151">
        <v>279</v>
      </c>
      <c r="V13" s="151">
        <v>433</v>
      </c>
      <c r="W13" s="152">
        <v>64.434180139</v>
      </c>
      <c r="X13" s="151">
        <v>1014</v>
      </c>
      <c r="Y13" s="151">
        <v>1571</v>
      </c>
      <c r="Z13" s="152">
        <v>64.544875875</v>
      </c>
      <c r="AA13" s="151">
        <v>276</v>
      </c>
      <c r="AB13" s="151">
        <v>427</v>
      </c>
      <c r="AC13" s="152">
        <v>64.637002342</v>
      </c>
      <c r="AD13" s="151">
        <v>1021</v>
      </c>
      <c r="AE13" s="151">
        <v>1559</v>
      </c>
      <c r="AF13" s="152">
        <v>65.490699166</v>
      </c>
    </row>
    <row r="14" spans="1:32" ht="15">
      <c r="A14" s="151" t="s">
        <v>158</v>
      </c>
      <c r="B14" s="151" t="s">
        <v>158</v>
      </c>
      <c r="C14" s="151">
        <v>2511</v>
      </c>
      <c r="D14" s="151">
        <v>5474</v>
      </c>
      <c r="E14" s="152">
        <v>45.871392035</v>
      </c>
      <c r="F14" s="151">
        <v>9349</v>
      </c>
      <c r="G14" s="151">
        <v>16719</v>
      </c>
      <c r="H14" s="152">
        <v>55.918416173</v>
      </c>
      <c r="I14" s="151">
        <v>2445</v>
      </c>
      <c r="J14" s="151">
        <v>5433</v>
      </c>
      <c r="K14" s="152">
        <v>45.002760906</v>
      </c>
      <c r="L14" s="151">
        <v>9563</v>
      </c>
      <c r="M14" s="151">
        <v>16870</v>
      </c>
      <c r="N14" s="152">
        <v>56.686425608</v>
      </c>
      <c r="O14" s="151">
        <v>2464</v>
      </c>
      <c r="P14" s="151">
        <v>5387</v>
      </c>
      <c r="Q14" s="152">
        <v>45.739743828</v>
      </c>
      <c r="R14" s="151">
        <v>9682</v>
      </c>
      <c r="S14" s="151">
        <v>16919</v>
      </c>
      <c r="T14" s="152">
        <v>57.22560435</v>
      </c>
      <c r="U14" s="151">
        <v>2723</v>
      </c>
      <c r="V14" s="151">
        <v>5368</v>
      </c>
      <c r="W14" s="152">
        <v>50.726527571</v>
      </c>
      <c r="X14" s="151">
        <v>9797</v>
      </c>
      <c r="Y14" s="151">
        <v>17025</v>
      </c>
      <c r="Z14" s="152">
        <v>57.544787078</v>
      </c>
      <c r="AA14" s="151">
        <v>2840</v>
      </c>
      <c r="AB14" s="151">
        <v>5341</v>
      </c>
      <c r="AC14" s="152">
        <v>53.173563003</v>
      </c>
      <c r="AD14" s="151">
        <v>9893</v>
      </c>
      <c r="AE14" s="151">
        <v>17076</v>
      </c>
      <c r="AF14" s="152">
        <v>57.93511361</v>
      </c>
    </row>
    <row r="15" spans="1:32" ht="15">
      <c r="A15" s="151" t="s">
        <v>159</v>
      </c>
      <c r="B15" s="151" t="s">
        <v>160</v>
      </c>
      <c r="C15" s="151">
        <v>761</v>
      </c>
      <c r="D15" s="151">
        <v>1523</v>
      </c>
      <c r="E15" s="152">
        <v>49.967170059</v>
      </c>
      <c r="F15" s="151">
        <v>2908</v>
      </c>
      <c r="G15" s="151">
        <v>4516</v>
      </c>
      <c r="H15" s="152">
        <v>64.393268379</v>
      </c>
      <c r="I15" s="151">
        <v>772</v>
      </c>
      <c r="J15" s="151">
        <v>1529</v>
      </c>
      <c r="K15" s="152">
        <v>50.490516678</v>
      </c>
      <c r="L15" s="151">
        <v>2946</v>
      </c>
      <c r="M15" s="151">
        <v>4512</v>
      </c>
      <c r="N15" s="152">
        <v>65.292553191</v>
      </c>
      <c r="O15" s="151">
        <v>789</v>
      </c>
      <c r="P15" s="151">
        <v>1505</v>
      </c>
      <c r="Q15" s="152">
        <v>52.425249169</v>
      </c>
      <c r="R15" s="151">
        <v>2970</v>
      </c>
      <c r="S15" s="151">
        <v>4514</v>
      </c>
      <c r="T15" s="152">
        <v>65.7953035</v>
      </c>
      <c r="U15" s="151">
        <v>847</v>
      </c>
      <c r="V15" s="151">
        <v>1496</v>
      </c>
      <c r="W15" s="152">
        <v>56.617647059</v>
      </c>
      <c r="X15" s="151">
        <v>3026</v>
      </c>
      <c r="Y15" s="151">
        <v>4560</v>
      </c>
      <c r="Z15" s="152">
        <v>66.359649123</v>
      </c>
      <c r="AA15" s="151">
        <v>905</v>
      </c>
      <c r="AB15" s="151">
        <v>1484</v>
      </c>
      <c r="AC15" s="152">
        <v>60.983827493</v>
      </c>
      <c r="AD15" s="151">
        <v>3074</v>
      </c>
      <c r="AE15" s="151">
        <v>4553</v>
      </c>
      <c r="AF15" s="152">
        <v>67.515923567</v>
      </c>
    </row>
    <row r="16" spans="1:32" ht="15">
      <c r="A16" s="151" t="s">
        <v>161</v>
      </c>
      <c r="B16" s="151" t="s">
        <v>161</v>
      </c>
      <c r="C16" s="151">
        <v>2580</v>
      </c>
      <c r="D16" s="151">
        <v>4236</v>
      </c>
      <c r="E16" s="152">
        <v>60.906515581</v>
      </c>
      <c r="F16" s="151">
        <v>9475</v>
      </c>
      <c r="G16" s="151">
        <v>13372</v>
      </c>
      <c r="H16" s="152">
        <v>70.857014657</v>
      </c>
      <c r="I16" s="151">
        <v>2503</v>
      </c>
      <c r="J16" s="151">
        <v>4219</v>
      </c>
      <c r="K16" s="152">
        <v>59.326854705</v>
      </c>
      <c r="L16" s="151">
        <v>9639</v>
      </c>
      <c r="M16" s="151">
        <v>13370</v>
      </c>
      <c r="N16" s="152">
        <v>72.094240838</v>
      </c>
      <c r="O16" s="151">
        <v>2597</v>
      </c>
      <c r="P16" s="151">
        <v>4228</v>
      </c>
      <c r="Q16" s="152">
        <v>61.42384106</v>
      </c>
      <c r="R16" s="151">
        <v>9744</v>
      </c>
      <c r="S16" s="151">
        <v>13385</v>
      </c>
      <c r="T16" s="152">
        <v>72.797908106</v>
      </c>
      <c r="U16" s="151">
        <v>2774</v>
      </c>
      <c r="V16" s="151">
        <v>4257</v>
      </c>
      <c r="W16" s="152">
        <v>65.163260512</v>
      </c>
      <c r="X16" s="151">
        <v>9765</v>
      </c>
      <c r="Y16" s="151">
        <v>13403</v>
      </c>
      <c r="Z16" s="152">
        <v>72.856823099</v>
      </c>
      <c r="AA16" s="151">
        <v>2931</v>
      </c>
      <c r="AB16" s="151">
        <v>4254</v>
      </c>
      <c r="AC16" s="152">
        <v>68.899858956</v>
      </c>
      <c r="AD16" s="151">
        <v>9865</v>
      </c>
      <c r="AE16" s="151">
        <v>13407</v>
      </c>
      <c r="AF16" s="152">
        <v>73.580965167</v>
      </c>
    </row>
    <row r="17" spans="1:32" ht="15">
      <c r="A17" s="151" t="s">
        <v>162</v>
      </c>
      <c r="B17" s="151" t="s">
        <v>163</v>
      </c>
      <c r="C17" s="151">
        <v>630</v>
      </c>
      <c r="D17" s="151">
        <v>1311</v>
      </c>
      <c r="E17" s="152">
        <v>48.054919908</v>
      </c>
      <c r="F17" s="151">
        <v>2353</v>
      </c>
      <c r="G17" s="151">
        <v>4222</v>
      </c>
      <c r="H17" s="152">
        <v>55.731880625</v>
      </c>
      <c r="I17" s="151">
        <v>607</v>
      </c>
      <c r="J17" s="151">
        <v>1322</v>
      </c>
      <c r="K17" s="152">
        <v>45.915279879</v>
      </c>
      <c r="L17" s="151">
        <v>2440</v>
      </c>
      <c r="M17" s="151">
        <v>4282</v>
      </c>
      <c r="N17" s="152">
        <v>56.982718356</v>
      </c>
      <c r="O17" s="151">
        <v>634</v>
      </c>
      <c r="P17" s="151">
        <v>1344</v>
      </c>
      <c r="Q17" s="152">
        <v>47.172619048</v>
      </c>
      <c r="R17" s="151">
        <v>2456</v>
      </c>
      <c r="S17" s="151">
        <v>4277</v>
      </c>
      <c r="T17" s="152">
        <v>57.423427636</v>
      </c>
      <c r="U17" s="151">
        <v>699</v>
      </c>
      <c r="V17" s="151">
        <v>1360</v>
      </c>
      <c r="W17" s="152">
        <v>51.397058824</v>
      </c>
      <c r="X17" s="151">
        <v>2499</v>
      </c>
      <c r="Y17" s="151">
        <v>4295</v>
      </c>
      <c r="Z17" s="152">
        <v>58.183934808</v>
      </c>
      <c r="AA17" s="151">
        <v>713</v>
      </c>
      <c r="AB17" s="151">
        <v>1355</v>
      </c>
      <c r="AC17" s="152">
        <v>52.619926199</v>
      </c>
      <c r="AD17" s="151">
        <v>2514</v>
      </c>
      <c r="AE17" s="151">
        <v>4281</v>
      </c>
      <c r="AF17" s="152">
        <v>58.724597057</v>
      </c>
    </row>
    <row r="18" spans="1:32" ht="15">
      <c r="A18" s="151" t="s">
        <v>147</v>
      </c>
      <c r="B18" s="151" t="s">
        <v>164</v>
      </c>
      <c r="C18" s="151">
        <v>423</v>
      </c>
      <c r="D18" s="151">
        <v>751</v>
      </c>
      <c r="E18" s="152">
        <v>56.324900133</v>
      </c>
      <c r="F18" s="151">
        <v>1563</v>
      </c>
      <c r="G18" s="151">
        <v>2592</v>
      </c>
      <c r="H18" s="152">
        <v>60.300925926</v>
      </c>
      <c r="I18" s="151">
        <v>416</v>
      </c>
      <c r="J18" s="151">
        <v>744</v>
      </c>
      <c r="K18" s="152">
        <v>55.913978495</v>
      </c>
      <c r="L18" s="151">
        <v>1609</v>
      </c>
      <c r="M18" s="151">
        <v>2601</v>
      </c>
      <c r="N18" s="152">
        <v>61.86082276</v>
      </c>
      <c r="O18" s="151">
        <v>424</v>
      </c>
      <c r="P18" s="151">
        <v>738</v>
      </c>
      <c r="Q18" s="152">
        <v>57.452574526</v>
      </c>
      <c r="R18" s="151">
        <v>1632</v>
      </c>
      <c r="S18" s="151">
        <v>2597</v>
      </c>
      <c r="T18" s="152">
        <v>62.84174047</v>
      </c>
      <c r="U18" s="151">
        <v>482</v>
      </c>
      <c r="V18" s="151">
        <v>738</v>
      </c>
      <c r="W18" s="152">
        <v>65.311653117</v>
      </c>
      <c r="X18" s="151">
        <v>1650</v>
      </c>
      <c r="Y18" s="151">
        <v>2586</v>
      </c>
      <c r="Z18" s="152">
        <v>63.805104408</v>
      </c>
      <c r="AA18" s="151">
        <v>485</v>
      </c>
      <c r="AB18" s="151">
        <v>727</v>
      </c>
      <c r="AC18" s="152">
        <v>66.712517194</v>
      </c>
      <c r="AD18" s="151">
        <v>1669</v>
      </c>
      <c r="AE18" s="151">
        <v>2585</v>
      </c>
      <c r="AF18" s="152">
        <v>64.564796905</v>
      </c>
    </row>
    <row r="19" spans="1:32" ht="15">
      <c r="A19" s="151" t="s">
        <v>145</v>
      </c>
      <c r="B19" s="151" t="s">
        <v>165</v>
      </c>
      <c r="C19" s="151">
        <v>271</v>
      </c>
      <c r="D19" s="151">
        <v>570</v>
      </c>
      <c r="E19" s="152">
        <v>47.543859649</v>
      </c>
      <c r="F19" s="151">
        <v>1106</v>
      </c>
      <c r="G19" s="151">
        <v>1879</v>
      </c>
      <c r="H19" s="152">
        <v>58.861096328</v>
      </c>
      <c r="I19" s="151">
        <v>269</v>
      </c>
      <c r="J19" s="151">
        <v>562</v>
      </c>
      <c r="K19" s="152">
        <v>47.864768683</v>
      </c>
      <c r="L19" s="151">
        <v>1133</v>
      </c>
      <c r="M19" s="151">
        <v>1883</v>
      </c>
      <c r="N19" s="152">
        <v>60.169941583</v>
      </c>
      <c r="O19" s="151">
        <v>279</v>
      </c>
      <c r="P19" s="151">
        <v>562</v>
      </c>
      <c r="Q19" s="152">
        <v>49.644128114</v>
      </c>
      <c r="R19" s="151">
        <v>1151</v>
      </c>
      <c r="S19" s="151">
        <v>1885</v>
      </c>
      <c r="T19" s="152">
        <v>61.061007958</v>
      </c>
      <c r="U19" s="151">
        <v>288</v>
      </c>
      <c r="V19" s="151">
        <v>569</v>
      </c>
      <c r="W19" s="152">
        <v>50.615114236</v>
      </c>
      <c r="X19" s="151">
        <v>1171</v>
      </c>
      <c r="Y19" s="151">
        <v>1889</v>
      </c>
      <c r="Z19" s="152">
        <v>61.990471149</v>
      </c>
      <c r="AA19" s="151">
        <v>325</v>
      </c>
      <c r="AB19" s="151">
        <v>575</v>
      </c>
      <c r="AC19" s="152">
        <v>56.52173913</v>
      </c>
      <c r="AD19" s="151">
        <v>1177</v>
      </c>
      <c r="AE19" s="151">
        <v>1884</v>
      </c>
      <c r="AF19" s="152">
        <v>62.473460722</v>
      </c>
    </row>
    <row r="20" spans="1:32" ht="15">
      <c r="A20" s="151" t="s">
        <v>166</v>
      </c>
      <c r="B20" s="151" t="s">
        <v>166</v>
      </c>
      <c r="C20" s="151">
        <v>475</v>
      </c>
      <c r="D20" s="151">
        <v>922</v>
      </c>
      <c r="E20" s="152">
        <v>51.518438178</v>
      </c>
      <c r="F20" s="151">
        <v>2055</v>
      </c>
      <c r="G20" s="151">
        <v>2851</v>
      </c>
      <c r="H20" s="152">
        <v>72.07997194</v>
      </c>
      <c r="I20" s="151">
        <v>486</v>
      </c>
      <c r="J20" s="151">
        <v>924</v>
      </c>
      <c r="K20" s="152">
        <v>52.597402597</v>
      </c>
      <c r="L20" s="151">
        <v>2093</v>
      </c>
      <c r="M20" s="151">
        <v>2866</v>
      </c>
      <c r="N20" s="152">
        <v>73.028611305</v>
      </c>
      <c r="O20" s="151">
        <v>525</v>
      </c>
      <c r="P20" s="151">
        <v>924</v>
      </c>
      <c r="Q20" s="152">
        <v>56.818181818</v>
      </c>
      <c r="R20" s="151">
        <v>2131</v>
      </c>
      <c r="S20" s="151">
        <v>2871</v>
      </c>
      <c r="T20" s="152">
        <v>74.225008708</v>
      </c>
      <c r="U20" s="151">
        <v>573</v>
      </c>
      <c r="V20" s="151">
        <v>925</v>
      </c>
      <c r="W20" s="152">
        <v>61.945945946</v>
      </c>
      <c r="X20" s="151">
        <v>2167</v>
      </c>
      <c r="Y20" s="151">
        <v>2887</v>
      </c>
      <c r="Z20" s="152">
        <v>75.060616557</v>
      </c>
      <c r="AA20" s="151">
        <v>581</v>
      </c>
      <c r="AB20" s="151">
        <v>933</v>
      </c>
      <c r="AC20" s="152">
        <v>62.272240086</v>
      </c>
      <c r="AD20" s="151">
        <v>2185</v>
      </c>
      <c r="AE20" s="151">
        <v>2896</v>
      </c>
      <c r="AF20" s="152">
        <v>75.448895028</v>
      </c>
    </row>
    <row r="21" spans="1:32" ht="15">
      <c r="A21" s="151" t="s">
        <v>149</v>
      </c>
      <c r="B21" s="151" t="s">
        <v>167</v>
      </c>
      <c r="C21" s="151">
        <v>480</v>
      </c>
      <c r="D21" s="151">
        <v>848</v>
      </c>
      <c r="E21" s="152">
        <v>56.603773585</v>
      </c>
      <c r="F21" s="151">
        <v>1818</v>
      </c>
      <c r="G21" s="151">
        <v>2910</v>
      </c>
      <c r="H21" s="152">
        <v>62.474226804</v>
      </c>
      <c r="I21" s="151">
        <v>469</v>
      </c>
      <c r="J21" s="151">
        <v>875</v>
      </c>
      <c r="K21" s="152">
        <v>53.6</v>
      </c>
      <c r="L21" s="151">
        <v>1873</v>
      </c>
      <c r="M21" s="151">
        <v>2910</v>
      </c>
      <c r="N21" s="152">
        <v>64.364261168</v>
      </c>
      <c r="O21" s="151">
        <v>466</v>
      </c>
      <c r="P21" s="151">
        <v>879</v>
      </c>
      <c r="Q21" s="152">
        <v>53.014789534</v>
      </c>
      <c r="R21" s="151">
        <v>1895</v>
      </c>
      <c r="S21" s="151">
        <v>2899</v>
      </c>
      <c r="T21" s="152">
        <v>65.367368058</v>
      </c>
      <c r="U21" s="151">
        <v>504</v>
      </c>
      <c r="V21" s="151">
        <v>889</v>
      </c>
      <c r="W21" s="152">
        <v>56.692913386</v>
      </c>
      <c r="X21" s="151">
        <v>1917</v>
      </c>
      <c r="Y21" s="151">
        <v>2878</v>
      </c>
      <c r="Z21" s="152">
        <v>66.608756081</v>
      </c>
      <c r="AA21" s="151">
        <v>542</v>
      </c>
      <c r="AB21" s="151">
        <v>881</v>
      </c>
      <c r="AC21" s="152">
        <v>61.520998865</v>
      </c>
      <c r="AD21" s="151">
        <v>1939</v>
      </c>
      <c r="AE21" s="151">
        <v>2882</v>
      </c>
      <c r="AF21" s="152">
        <v>67.279666898</v>
      </c>
    </row>
    <row r="22" spans="1:32" ht="15">
      <c r="A22" s="151" t="s">
        <v>168</v>
      </c>
      <c r="B22" s="151" t="s">
        <v>169</v>
      </c>
      <c r="C22" s="151">
        <v>1073</v>
      </c>
      <c r="D22" s="151">
        <v>1866</v>
      </c>
      <c r="E22" s="152">
        <v>57.502679528</v>
      </c>
      <c r="F22" s="151">
        <v>3670</v>
      </c>
      <c r="G22" s="151">
        <v>5407</v>
      </c>
      <c r="H22" s="152">
        <v>67.874976882</v>
      </c>
      <c r="I22" s="151">
        <v>1092</v>
      </c>
      <c r="J22" s="151">
        <v>1887</v>
      </c>
      <c r="K22" s="152">
        <v>57.86963434</v>
      </c>
      <c r="L22" s="151">
        <v>3810</v>
      </c>
      <c r="M22" s="151">
        <v>5471</v>
      </c>
      <c r="N22" s="152">
        <v>69.639919576</v>
      </c>
      <c r="O22" s="151">
        <v>1140</v>
      </c>
      <c r="P22" s="151">
        <v>1917</v>
      </c>
      <c r="Q22" s="152">
        <v>59.467918623</v>
      </c>
      <c r="R22" s="151">
        <v>3868</v>
      </c>
      <c r="S22" s="151">
        <v>5462</v>
      </c>
      <c r="T22" s="152">
        <v>70.816550714</v>
      </c>
      <c r="U22" s="151">
        <v>1240</v>
      </c>
      <c r="V22" s="151">
        <v>1909</v>
      </c>
      <c r="W22" s="152">
        <v>64.95547407</v>
      </c>
      <c r="X22" s="151">
        <v>3956</v>
      </c>
      <c r="Y22" s="151">
        <v>5492</v>
      </c>
      <c r="Z22" s="152">
        <v>72.032046613</v>
      </c>
      <c r="AA22" s="151">
        <v>1304</v>
      </c>
      <c r="AB22" s="151">
        <v>1894</v>
      </c>
      <c r="AC22" s="152">
        <v>68.848996832</v>
      </c>
      <c r="AD22" s="151">
        <v>3989</v>
      </c>
      <c r="AE22" s="151">
        <v>5499</v>
      </c>
      <c r="AF22" s="152">
        <v>72.540461902</v>
      </c>
    </row>
    <row r="23" spans="1:32" ht="15">
      <c r="A23" s="151" t="s">
        <v>170</v>
      </c>
      <c r="B23" s="151" t="s">
        <v>171</v>
      </c>
      <c r="C23" s="151">
        <v>189</v>
      </c>
      <c r="D23" s="151">
        <v>339</v>
      </c>
      <c r="E23" s="152">
        <v>55.752212389</v>
      </c>
      <c r="F23" s="151">
        <v>783</v>
      </c>
      <c r="G23" s="151">
        <v>1157</v>
      </c>
      <c r="H23" s="152">
        <v>67.675021608</v>
      </c>
      <c r="I23" s="151">
        <v>173</v>
      </c>
      <c r="J23" s="151">
        <v>332</v>
      </c>
      <c r="K23" s="152">
        <v>52.108433735</v>
      </c>
      <c r="L23" s="151">
        <v>800</v>
      </c>
      <c r="M23" s="151">
        <v>1166</v>
      </c>
      <c r="N23" s="152">
        <v>68.610634648</v>
      </c>
      <c r="O23" s="151">
        <v>176</v>
      </c>
      <c r="P23" s="151">
        <v>330</v>
      </c>
      <c r="Q23" s="152">
        <v>53.333333333</v>
      </c>
      <c r="R23" s="151">
        <v>807</v>
      </c>
      <c r="S23" s="151">
        <v>1164</v>
      </c>
      <c r="T23" s="152">
        <v>69.329896907</v>
      </c>
      <c r="U23" s="151">
        <v>186</v>
      </c>
      <c r="V23" s="151">
        <v>327</v>
      </c>
      <c r="W23" s="152">
        <v>56.880733945</v>
      </c>
      <c r="X23" s="151">
        <v>827</v>
      </c>
      <c r="Y23" s="151">
        <v>1182</v>
      </c>
      <c r="Z23" s="152">
        <v>69.966159052</v>
      </c>
      <c r="AA23" s="151">
        <v>197</v>
      </c>
      <c r="AB23" s="151">
        <v>314</v>
      </c>
      <c r="AC23" s="152">
        <v>62.738853503</v>
      </c>
      <c r="AD23" s="151">
        <v>842</v>
      </c>
      <c r="AE23" s="151">
        <v>1181</v>
      </c>
      <c r="AF23" s="152">
        <v>71.295512278</v>
      </c>
    </row>
    <row r="24" spans="1:32" ht="15">
      <c r="A24" s="151" t="s">
        <v>172</v>
      </c>
      <c r="B24" s="151" t="s">
        <v>173</v>
      </c>
      <c r="C24" s="151">
        <v>514</v>
      </c>
      <c r="D24" s="151">
        <v>973</v>
      </c>
      <c r="E24" s="152">
        <v>52.82631038</v>
      </c>
      <c r="F24" s="151">
        <v>1851</v>
      </c>
      <c r="G24" s="151">
        <v>3048</v>
      </c>
      <c r="H24" s="152">
        <v>60.728346457</v>
      </c>
      <c r="I24" s="151">
        <v>498</v>
      </c>
      <c r="J24" s="151">
        <v>993</v>
      </c>
      <c r="K24" s="152">
        <v>50.151057402</v>
      </c>
      <c r="L24" s="151">
        <v>1922</v>
      </c>
      <c r="M24" s="151">
        <v>3074</v>
      </c>
      <c r="N24" s="152">
        <v>62.524398178</v>
      </c>
      <c r="O24" s="151">
        <v>526</v>
      </c>
      <c r="P24" s="151">
        <v>1007</v>
      </c>
      <c r="Q24" s="152">
        <v>52.234359484</v>
      </c>
      <c r="R24" s="151">
        <v>1960</v>
      </c>
      <c r="S24" s="151">
        <v>3069</v>
      </c>
      <c r="T24" s="152">
        <v>63.864450961</v>
      </c>
      <c r="U24" s="151">
        <v>565</v>
      </c>
      <c r="V24" s="151">
        <v>1013</v>
      </c>
      <c r="W24" s="152">
        <v>55.774925962</v>
      </c>
      <c r="X24" s="151">
        <v>1977</v>
      </c>
      <c r="Y24" s="151">
        <v>3059</v>
      </c>
      <c r="Z24" s="152">
        <v>64.628963714</v>
      </c>
      <c r="AA24" s="151">
        <v>621</v>
      </c>
      <c r="AB24" s="151">
        <v>1007</v>
      </c>
      <c r="AC24" s="152">
        <v>61.668321748</v>
      </c>
      <c r="AD24" s="151">
        <v>2010</v>
      </c>
      <c r="AE24" s="151">
        <v>3060</v>
      </c>
      <c r="AF24" s="152">
        <v>65.68627451</v>
      </c>
    </row>
    <row r="25" spans="1:32" ht="15">
      <c r="A25" s="151" t="s">
        <v>174</v>
      </c>
      <c r="B25" s="151" t="s">
        <v>174</v>
      </c>
      <c r="C25" s="151">
        <v>12821</v>
      </c>
      <c r="D25" s="151">
        <v>27821</v>
      </c>
      <c r="E25" s="152">
        <v>46.083893462</v>
      </c>
      <c r="F25" s="151">
        <v>52629</v>
      </c>
      <c r="G25" s="151">
        <v>90155</v>
      </c>
      <c r="H25" s="152">
        <v>58.376129998</v>
      </c>
      <c r="I25" s="151">
        <v>12285</v>
      </c>
      <c r="J25" s="151">
        <v>27515</v>
      </c>
      <c r="K25" s="152">
        <v>44.648373614</v>
      </c>
      <c r="L25" s="151">
        <v>53222</v>
      </c>
      <c r="M25" s="151">
        <v>89796</v>
      </c>
      <c r="N25" s="152">
        <v>59.269900664</v>
      </c>
      <c r="O25" s="151">
        <v>12284</v>
      </c>
      <c r="P25" s="151">
        <v>27449</v>
      </c>
      <c r="Q25" s="152">
        <v>44.752085686</v>
      </c>
      <c r="R25" s="151">
        <v>53643</v>
      </c>
      <c r="S25" s="151">
        <v>89740</v>
      </c>
      <c r="T25" s="152">
        <v>59.776019612</v>
      </c>
      <c r="U25" s="151">
        <v>12924</v>
      </c>
      <c r="V25" s="151">
        <v>26974</v>
      </c>
      <c r="W25" s="152">
        <v>47.912804923</v>
      </c>
      <c r="X25" s="151">
        <v>54010</v>
      </c>
      <c r="Y25" s="151">
        <v>89210</v>
      </c>
      <c r="Z25" s="152">
        <v>60.542540074</v>
      </c>
      <c r="AA25" s="151">
        <v>13981</v>
      </c>
      <c r="AB25" s="151">
        <v>26965</v>
      </c>
      <c r="AC25" s="152">
        <v>51.84869275</v>
      </c>
      <c r="AD25" s="151">
        <v>54559</v>
      </c>
      <c r="AE25" s="151">
        <v>89194</v>
      </c>
      <c r="AF25" s="152">
        <v>61.168912707</v>
      </c>
    </row>
    <row r="26" spans="1:32" ht="15">
      <c r="A26" s="151" t="s">
        <v>175</v>
      </c>
      <c r="B26" s="151" t="s">
        <v>176</v>
      </c>
      <c r="C26" s="151">
        <v>361</v>
      </c>
      <c r="D26" s="151">
        <v>709</v>
      </c>
      <c r="E26" s="152">
        <v>50.916784203</v>
      </c>
      <c r="F26" s="151">
        <v>1543</v>
      </c>
      <c r="G26" s="151">
        <v>2426</v>
      </c>
      <c r="H26" s="152">
        <v>63.602638087</v>
      </c>
      <c r="I26" s="151">
        <v>369</v>
      </c>
      <c r="J26" s="151">
        <v>700</v>
      </c>
      <c r="K26" s="152">
        <v>52.714285714</v>
      </c>
      <c r="L26" s="151">
        <v>1566</v>
      </c>
      <c r="M26" s="151">
        <v>2384</v>
      </c>
      <c r="N26" s="152">
        <v>65.687919463</v>
      </c>
      <c r="O26" s="151">
        <v>380</v>
      </c>
      <c r="P26" s="151">
        <v>703</v>
      </c>
      <c r="Q26" s="152">
        <v>54.054054054</v>
      </c>
      <c r="R26" s="151">
        <v>1586</v>
      </c>
      <c r="S26" s="151">
        <v>2369</v>
      </c>
      <c r="T26" s="152">
        <v>66.948079358</v>
      </c>
      <c r="U26" s="151">
        <v>391</v>
      </c>
      <c r="V26" s="151">
        <v>713</v>
      </c>
      <c r="W26" s="152">
        <v>54.838709677</v>
      </c>
      <c r="X26" s="151">
        <v>1596</v>
      </c>
      <c r="Y26" s="151">
        <v>2366</v>
      </c>
      <c r="Z26" s="152">
        <v>67.455621302</v>
      </c>
      <c r="AA26" s="151">
        <v>401</v>
      </c>
      <c r="AB26" s="151">
        <v>717</v>
      </c>
      <c r="AC26" s="152">
        <v>55.927475593</v>
      </c>
      <c r="AD26" s="151">
        <v>1609</v>
      </c>
      <c r="AE26" s="151">
        <v>2365</v>
      </c>
      <c r="AF26" s="152">
        <v>68.033826638</v>
      </c>
    </row>
    <row r="27" spans="1:32" ht="15">
      <c r="A27" s="151" t="s">
        <v>153</v>
      </c>
      <c r="B27" s="151" t="s">
        <v>177</v>
      </c>
      <c r="C27" s="151">
        <v>1827</v>
      </c>
      <c r="D27" s="151">
        <v>3336</v>
      </c>
      <c r="E27" s="152">
        <v>54.76618705</v>
      </c>
      <c r="F27" s="151">
        <v>5923</v>
      </c>
      <c r="G27" s="151">
        <v>9849</v>
      </c>
      <c r="H27" s="152">
        <v>60.138085085</v>
      </c>
      <c r="I27" s="151">
        <v>1804</v>
      </c>
      <c r="J27" s="151">
        <v>3335</v>
      </c>
      <c r="K27" s="152">
        <v>54.092953523</v>
      </c>
      <c r="L27" s="151">
        <v>6176</v>
      </c>
      <c r="M27" s="151">
        <v>9988</v>
      </c>
      <c r="N27" s="152">
        <v>61.834201041</v>
      </c>
      <c r="O27" s="151">
        <v>1840</v>
      </c>
      <c r="P27" s="151">
        <v>3304</v>
      </c>
      <c r="Q27" s="152">
        <v>55.690072639</v>
      </c>
      <c r="R27" s="151">
        <v>6306</v>
      </c>
      <c r="S27" s="151">
        <v>10015</v>
      </c>
      <c r="T27" s="152">
        <v>62.965551672</v>
      </c>
      <c r="U27" s="151">
        <v>2005</v>
      </c>
      <c r="V27" s="151">
        <v>3305</v>
      </c>
      <c r="W27" s="152">
        <v>60.665658094</v>
      </c>
      <c r="X27" s="151">
        <v>6502</v>
      </c>
      <c r="Y27" s="151">
        <v>10117</v>
      </c>
      <c r="Z27" s="152">
        <v>64.268063655</v>
      </c>
      <c r="AA27" s="151">
        <v>2153</v>
      </c>
      <c r="AB27" s="151">
        <v>3309</v>
      </c>
      <c r="AC27" s="152">
        <v>65.064974312</v>
      </c>
      <c r="AD27" s="151">
        <v>6580</v>
      </c>
      <c r="AE27" s="151">
        <v>10121</v>
      </c>
      <c r="AF27" s="152">
        <v>65.013338603</v>
      </c>
    </row>
    <row r="28" spans="1:32" ht="15">
      <c r="A28" s="151" t="s">
        <v>147</v>
      </c>
      <c r="B28" s="151" t="s">
        <v>178</v>
      </c>
      <c r="C28" s="151">
        <v>544</v>
      </c>
      <c r="D28" s="151">
        <v>971</v>
      </c>
      <c r="E28" s="152">
        <v>56.024716787</v>
      </c>
      <c r="F28" s="151">
        <v>2037</v>
      </c>
      <c r="G28" s="151">
        <v>3108</v>
      </c>
      <c r="H28" s="152">
        <v>65.540540541</v>
      </c>
      <c r="I28" s="151">
        <v>539</v>
      </c>
      <c r="J28" s="151">
        <v>969</v>
      </c>
      <c r="K28" s="152">
        <v>55.624355005</v>
      </c>
      <c r="L28" s="151">
        <v>2094</v>
      </c>
      <c r="M28" s="151">
        <v>3128</v>
      </c>
      <c r="N28" s="152">
        <v>66.943734015</v>
      </c>
      <c r="O28" s="151">
        <v>553</v>
      </c>
      <c r="P28" s="151">
        <v>968</v>
      </c>
      <c r="Q28" s="152">
        <v>57.128099174</v>
      </c>
      <c r="R28" s="151">
        <v>2130</v>
      </c>
      <c r="S28" s="151">
        <v>3132</v>
      </c>
      <c r="T28" s="152">
        <v>68.007662835</v>
      </c>
      <c r="U28" s="151">
        <v>606</v>
      </c>
      <c r="V28" s="151">
        <v>961</v>
      </c>
      <c r="W28" s="152">
        <v>63.059313215</v>
      </c>
      <c r="X28" s="151">
        <v>2155</v>
      </c>
      <c r="Y28" s="151">
        <v>3152</v>
      </c>
      <c r="Z28" s="152">
        <v>68.36928934</v>
      </c>
      <c r="AA28" s="151">
        <v>622</v>
      </c>
      <c r="AB28" s="151">
        <v>959</v>
      </c>
      <c r="AC28" s="152">
        <v>64.859228363</v>
      </c>
      <c r="AD28" s="151">
        <v>2180</v>
      </c>
      <c r="AE28" s="151">
        <v>3151</v>
      </c>
      <c r="AF28" s="152">
        <v>69.184385909</v>
      </c>
    </row>
    <row r="29" spans="1:32" ht="15">
      <c r="A29" s="151" t="s">
        <v>179</v>
      </c>
      <c r="B29" s="151" t="s">
        <v>179</v>
      </c>
      <c r="C29" s="151">
        <v>7487</v>
      </c>
      <c r="D29" s="151">
        <v>14223</v>
      </c>
      <c r="E29" s="152">
        <v>52.640089995</v>
      </c>
      <c r="F29" s="151">
        <v>26383</v>
      </c>
      <c r="G29" s="151">
        <v>44503</v>
      </c>
      <c r="H29" s="152">
        <v>59.283643799</v>
      </c>
      <c r="I29" s="151">
        <v>7227</v>
      </c>
      <c r="J29" s="151">
        <v>13798</v>
      </c>
      <c r="K29" s="152">
        <v>52.37715611</v>
      </c>
      <c r="L29" s="151">
        <v>27021</v>
      </c>
      <c r="M29" s="151">
        <v>44307</v>
      </c>
      <c r="N29" s="152">
        <v>60.985848737</v>
      </c>
      <c r="O29" s="151">
        <v>7518</v>
      </c>
      <c r="P29" s="151">
        <v>13749</v>
      </c>
      <c r="Q29" s="152">
        <v>54.680340388</v>
      </c>
      <c r="R29" s="151">
        <v>27441</v>
      </c>
      <c r="S29" s="151">
        <v>44276</v>
      </c>
      <c r="T29" s="152">
        <v>61.977143373</v>
      </c>
      <c r="U29" s="151">
        <v>8200</v>
      </c>
      <c r="V29" s="151">
        <v>13747</v>
      </c>
      <c r="W29" s="152">
        <v>59.649378046</v>
      </c>
      <c r="X29" s="151">
        <v>27853</v>
      </c>
      <c r="Y29" s="151">
        <v>44345</v>
      </c>
      <c r="Z29" s="152">
        <v>62.809786898</v>
      </c>
      <c r="AA29" s="151">
        <v>8643</v>
      </c>
      <c r="AB29" s="151">
        <v>13740</v>
      </c>
      <c r="AC29" s="152">
        <v>62.903930131</v>
      </c>
      <c r="AD29" s="151">
        <v>28188</v>
      </c>
      <c r="AE29" s="151">
        <v>44274</v>
      </c>
      <c r="AF29" s="152">
        <v>63.667163572</v>
      </c>
    </row>
    <row r="30" spans="1:32" ht="15">
      <c r="A30" s="151" t="s">
        <v>149</v>
      </c>
      <c r="B30" s="151" t="s">
        <v>180</v>
      </c>
      <c r="C30" s="151">
        <v>414</v>
      </c>
      <c r="D30" s="151">
        <v>734</v>
      </c>
      <c r="E30" s="152">
        <v>56.403269755</v>
      </c>
      <c r="F30" s="151">
        <v>1247</v>
      </c>
      <c r="G30" s="151">
        <v>2016</v>
      </c>
      <c r="H30" s="152">
        <v>61.85515873</v>
      </c>
      <c r="I30" s="151">
        <v>387</v>
      </c>
      <c r="J30" s="151">
        <v>719</v>
      </c>
      <c r="K30" s="152">
        <v>53.824756606</v>
      </c>
      <c r="L30" s="151">
        <v>1291</v>
      </c>
      <c r="M30" s="151">
        <v>2028</v>
      </c>
      <c r="N30" s="152">
        <v>63.65877712</v>
      </c>
      <c r="O30" s="151">
        <v>415</v>
      </c>
      <c r="P30" s="151">
        <v>725</v>
      </c>
      <c r="Q30" s="152">
        <v>57.24137931</v>
      </c>
      <c r="R30" s="151">
        <v>1314</v>
      </c>
      <c r="S30" s="151">
        <v>2030</v>
      </c>
      <c r="T30" s="152">
        <v>64.729064039</v>
      </c>
      <c r="U30" s="151">
        <v>430</v>
      </c>
      <c r="V30" s="151">
        <v>731</v>
      </c>
      <c r="W30" s="152">
        <v>58.823529412</v>
      </c>
      <c r="X30" s="151">
        <v>1340</v>
      </c>
      <c r="Y30" s="151">
        <v>2043</v>
      </c>
      <c r="Z30" s="152">
        <v>65.589818894</v>
      </c>
      <c r="AA30" s="151">
        <v>480</v>
      </c>
      <c r="AB30" s="151">
        <v>727</v>
      </c>
      <c r="AC30" s="152">
        <v>66.024759285</v>
      </c>
      <c r="AD30" s="151">
        <v>1357</v>
      </c>
      <c r="AE30" s="151">
        <v>2042</v>
      </c>
      <c r="AF30" s="152">
        <v>66.454456415</v>
      </c>
    </row>
    <row r="31" spans="1:32" ht="15">
      <c r="A31" s="151" t="s">
        <v>151</v>
      </c>
      <c r="B31" s="151" t="s">
        <v>181</v>
      </c>
      <c r="C31" s="151">
        <v>149</v>
      </c>
      <c r="D31" s="151">
        <v>341</v>
      </c>
      <c r="E31" s="152">
        <v>43.695014663</v>
      </c>
      <c r="F31" s="151">
        <v>699</v>
      </c>
      <c r="G31" s="151">
        <v>1259</v>
      </c>
      <c r="H31" s="152">
        <v>55.52025417</v>
      </c>
      <c r="I31" s="151">
        <v>142</v>
      </c>
      <c r="J31" s="151">
        <v>340</v>
      </c>
      <c r="K31" s="152">
        <v>41.764705882</v>
      </c>
      <c r="L31" s="151">
        <v>708</v>
      </c>
      <c r="M31" s="151">
        <v>1255</v>
      </c>
      <c r="N31" s="152">
        <v>56.414342629</v>
      </c>
      <c r="O31" s="151">
        <v>150</v>
      </c>
      <c r="P31" s="151">
        <v>345</v>
      </c>
      <c r="Q31" s="152">
        <v>43.47826087</v>
      </c>
      <c r="R31" s="151">
        <v>702</v>
      </c>
      <c r="S31" s="151">
        <v>1244</v>
      </c>
      <c r="T31" s="152">
        <v>56.430868167</v>
      </c>
      <c r="U31" s="151">
        <v>154</v>
      </c>
      <c r="V31" s="151">
        <v>332</v>
      </c>
      <c r="W31" s="152">
        <v>46.385542169</v>
      </c>
      <c r="X31" s="151">
        <v>710</v>
      </c>
      <c r="Y31" s="151">
        <v>1254</v>
      </c>
      <c r="Z31" s="152">
        <v>56.618819777</v>
      </c>
      <c r="AA31" s="151">
        <v>167</v>
      </c>
      <c r="AB31" s="151">
        <v>334</v>
      </c>
      <c r="AC31" s="152">
        <v>50</v>
      </c>
      <c r="AD31" s="151">
        <v>720</v>
      </c>
      <c r="AE31" s="151">
        <v>1253</v>
      </c>
      <c r="AF31" s="152">
        <v>57.462090982</v>
      </c>
    </row>
    <row r="32" spans="1:32" ht="15">
      <c r="A32" s="151" t="s">
        <v>182</v>
      </c>
      <c r="B32" s="151" t="s">
        <v>182</v>
      </c>
      <c r="C32" s="151">
        <v>1478</v>
      </c>
      <c r="D32" s="151">
        <v>2563</v>
      </c>
      <c r="E32" s="152">
        <v>57.666796723</v>
      </c>
      <c r="F32" s="151">
        <v>5398</v>
      </c>
      <c r="G32" s="151">
        <v>7949</v>
      </c>
      <c r="H32" s="152">
        <v>67.907912945</v>
      </c>
      <c r="I32" s="151">
        <v>1462</v>
      </c>
      <c r="J32" s="151">
        <v>2587</v>
      </c>
      <c r="K32" s="152">
        <v>56.51333591</v>
      </c>
      <c r="L32" s="151">
        <v>5533</v>
      </c>
      <c r="M32" s="151">
        <v>8097</v>
      </c>
      <c r="N32" s="152">
        <v>68.333950846</v>
      </c>
      <c r="O32" s="151">
        <v>1488</v>
      </c>
      <c r="P32" s="151">
        <v>2593</v>
      </c>
      <c r="Q32" s="152">
        <v>57.385268029</v>
      </c>
      <c r="R32" s="151">
        <v>5580</v>
      </c>
      <c r="S32" s="151">
        <v>8099</v>
      </c>
      <c r="T32" s="152">
        <v>68.89739474</v>
      </c>
      <c r="U32" s="151">
        <v>1552</v>
      </c>
      <c r="V32" s="151">
        <v>2562</v>
      </c>
      <c r="W32" s="152">
        <v>60.577673692</v>
      </c>
      <c r="X32" s="151">
        <v>5646</v>
      </c>
      <c r="Y32" s="151">
        <v>8134</v>
      </c>
      <c r="Z32" s="152">
        <v>69.412343251</v>
      </c>
      <c r="AA32" s="151">
        <v>1651</v>
      </c>
      <c r="AB32" s="151">
        <v>2551</v>
      </c>
      <c r="AC32" s="152">
        <v>64.719717758</v>
      </c>
      <c r="AD32" s="151">
        <v>5708</v>
      </c>
      <c r="AE32" s="151">
        <v>8144</v>
      </c>
      <c r="AF32" s="152">
        <v>70.088408644</v>
      </c>
    </row>
    <row r="33" spans="1:32" ht="15">
      <c r="A33" s="151" t="s">
        <v>168</v>
      </c>
      <c r="B33" s="151" t="s">
        <v>183</v>
      </c>
      <c r="C33" s="151">
        <v>675</v>
      </c>
      <c r="D33" s="151">
        <v>1240</v>
      </c>
      <c r="E33" s="152">
        <v>54.435483871</v>
      </c>
      <c r="F33" s="151">
        <v>2360</v>
      </c>
      <c r="G33" s="151">
        <v>3342</v>
      </c>
      <c r="H33" s="152">
        <v>70.616397367</v>
      </c>
      <c r="I33" s="151">
        <v>667</v>
      </c>
      <c r="J33" s="151">
        <v>1228</v>
      </c>
      <c r="K33" s="152">
        <v>54.315960912</v>
      </c>
      <c r="L33" s="151">
        <v>2446</v>
      </c>
      <c r="M33" s="151">
        <v>3391</v>
      </c>
      <c r="N33" s="152">
        <v>72.132114421</v>
      </c>
      <c r="O33" s="151">
        <v>686</v>
      </c>
      <c r="P33" s="151">
        <v>1217</v>
      </c>
      <c r="Q33" s="152">
        <v>56.368118324</v>
      </c>
      <c r="R33" s="151">
        <v>2498</v>
      </c>
      <c r="S33" s="151">
        <v>3412</v>
      </c>
      <c r="T33" s="152">
        <v>73.212192263</v>
      </c>
      <c r="U33" s="151">
        <v>750</v>
      </c>
      <c r="V33" s="151">
        <v>1231</v>
      </c>
      <c r="W33" s="152">
        <v>60.926076361</v>
      </c>
      <c r="X33" s="151">
        <v>2542</v>
      </c>
      <c r="Y33" s="151">
        <v>3434</v>
      </c>
      <c r="Z33" s="152">
        <v>74.02446127</v>
      </c>
      <c r="AA33" s="151">
        <v>832</v>
      </c>
      <c r="AB33" s="151">
        <v>1238</v>
      </c>
      <c r="AC33" s="152">
        <v>67.205169628</v>
      </c>
      <c r="AD33" s="151">
        <v>2566</v>
      </c>
      <c r="AE33" s="151">
        <v>3437</v>
      </c>
      <c r="AF33" s="152">
        <v>74.658132092</v>
      </c>
    </row>
    <row r="34" spans="1:32" ht="15">
      <c r="A34" s="151" t="s">
        <v>159</v>
      </c>
      <c r="B34" s="151" t="s">
        <v>184</v>
      </c>
      <c r="C34" s="151">
        <v>817</v>
      </c>
      <c r="D34" s="151">
        <v>1501</v>
      </c>
      <c r="E34" s="152">
        <v>54.430379747</v>
      </c>
      <c r="F34" s="151">
        <v>3105</v>
      </c>
      <c r="G34" s="151">
        <v>4238</v>
      </c>
      <c r="H34" s="152">
        <v>73.265691364</v>
      </c>
      <c r="I34" s="151">
        <v>798</v>
      </c>
      <c r="J34" s="151">
        <v>1496</v>
      </c>
      <c r="K34" s="152">
        <v>53.342245989</v>
      </c>
      <c r="L34" s="151">
        <v>3149</v>
      </c>
      <c r="M34" s="151">
        <v>4254</v>
      </c>
      <c r="N34" s="152">
        <v>74.024447579</v>
      </c>
      <c r="O34" s="151">
        <v>804</v>
      </c>
      <c r="P34" s="151">
        <v>1480</v>
      </c>
      <c r="Q34" s="152">
        <v>54.324324324</v>
      </c>
      <c r="R34" s="151">
        <v>3169</v>
      </c>
      <c r="S34" s="151">
        <v>4259</v>
      </c>
      <c r="T34" s="152">
        <v>74.407137826</v>
      </c>
      <c r="U34" s="151">
        <v>858</v>
      </c>
      <c r="V34" s="151">
        <v>1496</v>
      </c>
      <c r="W34" s="152">
        <v>57.352941176</v>
      </c>
      <c r="X34" s="151">
        <v>3193</v>
      </c>
      <c r="Y34" s="151">
        <v>4278</v>
      </c>
      <c r="Z34" s="152">
        <v>74.637681159</v>
      </c>
      <c r="AA34" s="151">
        <v>915</v>
      </c>
      <c r="AB34" s="151">
        <v>1489</v>
      </c>
      <c r="AC34" s="152">
        <v>61.450638012</v>
      </c>
      <c r="AD34" s="151">
        <v>3219</v>
      </c>
      <c r="AE34" s="151">
        <v>4296</v>
      </c>
      <c r="AF34" s="152">
        <v>74.930167598</v>
      </c>
    </row>
    <row r="35" spans="1:32" ht="15">
      <c r="A35" s="151" t="s">
        <v>151</v>
      </c>
      <c r="B35" s="151" t="s">
        <v>185</v>
      </c>
      <c r="C35" s="151">
        <v>459</v>
      </c>
      <c r="D35" s="151">
        <v>896</v>
      </c>
      <c r="E35" s="152">
        <v>51.227678571</v>
      </c>
      <c r="F35" s="151">
        <v>1761</v>
      </c>
      <c r="G35" s="151">
        <v>2920</v>
      </c>
      <c r="H35" s="152">
        <v>60.308219178</v>
      </c>
      <c r="I35" s="151">
        <v>449</v>
      </c>
      <c r="J35" s="151">
        <v>918</v>
      </c>
      <c r="K35" s="152">
        <v>48.910675381</v>
      </c>
      <c r="L35" s="151">
        <v>1801</v>
      </c>
      <c r="M35" s="151">
        <v>2923</v>
      </c>
      <c r="N35" s="152">
        <v>61.614779336</v>
      </c>
      <c r="O35" s="151">
        <v>489</v>
      </c>
      <c r="P35" s="151">
        <v>915</v>
      </c>
      <c r="Q35" s="152">
        <v>53.442622951</v>
      </c>
      <c r="R35" s="151">
        <v>1813</v>
      </c>
      <c r="S35" s="151">
        <v>2923</v>
      </c>
      <c r="T35" s="152">
        <v>62.025316456</v>
      </c>
      <c r="U35" s="151">
        <v>545</v>
      </c>
      <c r="V35" s="151">
        <v>924</v>
      </c>
      <c r="W35" s="152">
        <v>58.982683983</v>
      </c>
      <c r="X35" s="151">
        <v>1835</v>
      </c>
      <c r="Y35" s="151">
        <v>2926</v>
      </c>
      <c r="Z35" s="152">
        <v>62.713602187</v>
      </c>
      <c r="AA35" s="151">
        <v>560</v>
      </c>
      <c r="AB35" s="151">
        <v>932</v>
      </c>
      <c r="AC35" s="152">
        <v>60.08583691</v>
      </c>
      <c r="AD35" s="151">
        <v>1861</v>
      </c>
      <c r="AE35" s="151">
        <v>2937</v>
      </c>
      <c r="AF35" s="152">
        <v>63.363976847</v>
      </c>
    </row>
    <row r="36" spans="1:32" ht="15">
      <c r="A36" s="151" t="s">
        <v>186</v>
      </c>
      <c r="B36" s="151" t="s">
        <v>186</v>
      </c>
      <c r="C36" s="151">
        <v>528</v>
      </c>
      <c r="D36" s="151">
        <v>868</v>
      </c>
      <c r="E36" s="152">
        <v>60.829493088</v>
      </c>
      <c r="F36" s="151">
        <v>1896</v>
      </c>
      <c r="G36" s="151">
        <v>2849</v>
      </c>
      <c r="H36" s="152">
        <v>66.54966655</v>
      </c>
      <c r="I36" s="151">
        <v>514</v>
      </c>
      <c r="J36" s="151">
        <v>857</v>
      </c>
      <c r="K36" s="152">
        <v>59.976662777</v>
      </c>
      <c r="L36" s="151">
        <v>1927</v>
      </c>
      <c r="M36" s="151">
        <v>2837</v>
      </c>
      <c r="N36" s="152">
        <v>67.923863236</v>
      </c>
      <c r="O36" s="151">
        <v>547</v>
      </c>
      <c r="P36" s="151">
        <v>837</v>
      </c>
      <c r="Q36" s="152">
        <v>65.352449223</v>
      </c>
      <c r="R36" s="151">
        <v>1970</v>
      </c>
      <c r="S36" s="151">
        <v>2849</v>
      </c>
      <c r="T36" s="152">
        <v>69.147069147</v>
      </c>
      <c r="U36" s="151">
        <v>591</v>
      </c>
      <c r="V36" s="151">
        <v>830</v>
      </c>
      <c r="W36" s="152">
        <v>71.204819277</v>
      </c>
      <c r="X36" s="151">
        <v>2007</v>
      </c>
      <c r="Y36" s="151">
        <v>2851</v>
      </c>
      <c r="Z36" s="152">
        <v>70.396352157</v>
      </c>
      <c r="AA36" s="151">
        <v>602</v>
      </c>
      <c r="AB36" s="151">
        <v>821</v>
      </c>
      <c r="AC36" s="152">
        <v>73.325213155</v>
      </c>
      <c r="AD36" s="151">
        <v>2016</v>
      </c>
      <c r="AE36" s="151">
        <v>2846</v>
      </c>
      <c r="AF36" s="152">
        <v>70.83626142</v>
      </c>
    </row>
    <row r="37" spans="1:32" ht="15">
      <c r="A37" s="151" t="s">
        <v>187</v>
      </c>
      <c r="B37" s="151" t="s">
        <v>187</v>
      </c>
      <c r="C37" s="151">
        <v>4415</v>
      </c>
      <c r="D37" s="151">
        <v>8768</v>
      </c>
      <c r="E37" s="152">
        <v>50.353558394</v>
      </c>
      <c r="F37" s="151">
        <v>16431</v>
      </c>
      <c r="G37" s="151">
        <v>28175</v>
      </c>
      <c r="H37" s="152">
        <v>58.317657498</v>
      </c>
      <c r="I37" s="151">
        <v>4343</v>
      </c>
      <c r="J37" s="151">
        <v>8778</v>
      </c>
      <c r="K37" s="152">
        <v>49.475962634</v>
      </c>
      <c r="L37" s="151">
        <v>16710</v>
      </c>
      <c r="M37" s="151">
        <v>28149</v>
      </c>
      <c r="N37" s="152">
        <v>59.362677182</v>
      </c>
      <c r="O37" s="151">
        <v>4395</v>
      </c>
      <c r="P37" s="151">
        <v>8767</v>
      </c>
      <c r="Q37" s="152">
        <v>50.13117372</v>
      </c>
      <c r="R37" s="151">
        <v>16909</v>
      </c>
      <c r="S37" s="151">
        <v>28174</v>
      </c>
      <c r="T37" s="152">
        <v>60.01632711</v>
      </c>
      <c r="U37" s="151">
        <v>4729</v>
      </c>
      <c r="V37" s="151">
        <v>8790</v>
      </c>
      <c r="W37" s="152">
        <v>53.799772469</v>
      </c>
      <c r="X37" s="151">
        <v>17207</v>
      </c>
      <c r="Y37" s="151">
        <v>28368</v>
      </c>
      <c r="Z37" s="152">
        <v>60.656373378</v>
      </c>
      <c r="AA37" s="151">
        <v>5238</v>
      </c>
      <c r="AB37" s="151">
        <v>8782</v>
      </c>
      <c r="AC37" s="152">
        <v>59.644727852</v>
      </c>
      <c r="AD37" s="151">
        <v>17343</v>
      </c>
      <c r="AE37" s="151">
        <v>28353</v>
      </c>
      <c r="AF37" s="152">
        <v>61.168130357</v>
      </c>
    </row>
    <row r="38" spans="1:32" ht="15">
      <c r="A38" s="151" t="s">
        <v>188</v>
      </c>
      <c r="B38" s="151" t="s">
        <v>188</v>
      </c>
      <c r="C38" s="151">
        <v>945</v>
      </c>
      <c r="D38" s="151">
        <v>1818</v>
      </c>
      <c r="E38" s="152">
        <v>51.98019802</v>
      </c>
      <c r="F38" s="151">
        <v>3526</v>
      </c>
      <c r="G38" s="151">
        <v>5473</v>
      </c>
      <c r="H38" s="152">
        <v>64.425360862</v>
      </c>
      <c r="I38" s="151">
        <v>929</v>
      </c>
      <c r="J38" s="151">
        <v>1808</v>
      </c>
      <c r="K38" s="152">
        <v>51.382743363</v>
      </c>
      <c r="L38" s="151">
        <v>3646</v>
      </c>
      <c r="M38" s="151">
        <v>5527</v>
      </c>
      <c r="N38" s="152">
        <v>65.967070744</v>
      </c>
      <c r="O38" s="151">
        <v>982</v>
      </c>
      <c r="P38" s="151">
        <v>1802</v>
      </c>
      <c r="Q38" s="152">
        <v>54.495005549</v>
      </c>
      <c r="R38" s="151">
        <v>3708</v>
      </c>
      <c r="S38" s="151">
        <v>5523</v>
      </c>
      <c r="T38" s="152">
        <v>67.137425312</v>
      </c>
      <c r="U38" s="151">
        <v>1115</v>
      </c>
      <c r="V38" s="151">
        <v>1828</v>
      </c>
      <c r="W38" s="152">
        <v>60.995623632</v>
      </c>
      <c r="X38" s="151">
        <v>3783</v>
      </c>
      <c r="Y38" s="151">
        <v>5547</v>
      </c>
      <c r="Z38" s="152">
        <v>68.199026501</v>
      </c>
      <c r="AA38" s="151">
        <v>1205</v>
      </c>
      <c r="AB38" s="151">
        <v>1831</v>
      </c>
      <c r="AC38" s="152">
        <v>65.811032223</v>
      </c>
      <c r="AD38" s="151">
        <v>3839</v>
      </c>
      <c r="AE38" s="151">
        <v>5554</v>
      </c>
      <c r="AF38" s="152">
        <v>69.121353979</v>
      </c>
    </row>
    <row r="39" spans="1:32" ht="15">
      <c r="A39" s="151" t="s">
        <v>140</v>
      </c>
      <c r="B39" s="151" t="s">
        <v>189</v>
      </c>
      <c r="C39" s="151">
        <v>278</v>
      </c>
      <c r="D39" s="151">
        <v>582</v>
      </c>
      <c r="E39" s="152">
        <v>47.766323024</v>
      </c>
      <c r="F39" s="151">
        <v>1014</v>
      </c>
      <c r="G39" s="151">
        <v>1929</v>
      </c>
      <c r="H39" s="152">
        <v>52.566096423</v>
      </c>
      <c r="I39" s="151">
        <v>278</v>
      </c>
      <c r="J39" s="151">
        <v>588</v>
      </c>
      <c r="K39" s="152">
        <v>47.278911565</v>
      </c>
      <c r="L39" s="151">
        <v>1032</v>
      </c>
      <c r="M39" s="151">
        <v>1914</v>
      </c>
      <c r="N39" s="152">
        <v>53.918495298</v>
      </c>
      <c r="O39" s="151">
        <v>295</v>
      </c>
      <c r="P39" s="151">
        <v>587</v>
      </c>
      <c r="Q39" s="152">
        <v>50.255536627</v>
      </c>
      <c r="R39" s="151">
        <v>1057</v>
      </c>
      <c r="S39" s="151">
        <v>1911</v>
      </c>
      <c r="T39" s="152">
        <v>55.311355311</v>
      </c>
      <c r="U39" s="151">
        <v>305</v>
      </c>
      <c r="V39" s="151">
        <v>570</v>
      </c>
      <c r="W39" s="152">
        <v>53.50877193</v>
      </c>
      <c r="X39" s="151">
        <v>1084</v>
      </c>
      <c r="Y39" s="151">
        <v>1915</v>
      </c>
      <c r="Z39" s="152">
        <v>56.605744125</v>
      </c>
      <c r="AA39" s="151">
        <v>308</v>
      </c>
      <c r="AB39" s="151">
        <v>565</v>
      </c>
      <c r="AC39" s="152">
        <v>54.513274336</v>
      </c>
      <c r="AD39" s="151">
        <v>1096</v>
      </c>
      <c r="AE39" s="151">
        <v>1912</v>
      </c>
      <c r="AF39" s="152">
        <v>57.322175732</v>
      </c>
    </row>
    <row r="40" spans="1:32" ht="15">
      <c r="A40" s="151" t="s">
        <v>175</v>
      </c>
      <c r="B40" s="151" t="s">
        <v>190</v>
      </c>
      <c r="C40" s="151">
        <v>115</v>
      </c>
      <c r="D40" s="151">
        <v>221</v>
      </c>
      <c r="E40" s="152">
        <v>52.036199095</v>
      </c>
      <c r="F40" s="151">
        <v>566</v>
      </c>
      <c r="G40" s="151">
        <v>924</v>
      </c>
      <c r="H40" s="152">
        <v>61.255411255</v>
      </c>
      <c r="I40" s="151">
        <v>124</v>
      </c>
      <c r="J40" s="151">
        <v>233</v>
      </c>
      <c r="K40" s="152">
        <v>53.21888412</v>
      </c>
      <c r="L40" s="151">
        <v>575</v>
      </c>
      <c r="M40" s="151">
        <v>903</v>
      </c>
      <c r="N40" s="152">
        <v>63.676633444</v>
      </c>
      <c r="O40" s="151">
        <v>120</v>
      </c>
      <c r="P40" s="151">
        <v>233</v>
      </c>
      <c r="Q40" s="152">
        <v>51.502145923</v>
      </c>
      <c r="R40" s="151">
        <v>580</v>
      </c>
      <c r="S40" s="151">
        <v>900</v>
      </c>
      <c r="T40" s="152">
        <v>64.444444444</v>
      </c>
      <c r="U40" s="151">
        <v>120</v>
      </c>
      <c r="V40" s="151">
        <v>228</v>
      </c>
      <c r="W40" s="152">
        <v>52.631578947</v>
      </c>
      <c r="X40" s="151">
        <v>579</v>
      </c>
      <c r="Y40" s="151">
        <v>902</v>
      </c>
      <c r="Z40" s="152">
        <v>64.190687361</v>
      </c>
      <c r="AA40" s="151">
        <v>125</v>
      </c>
      <c r="AB40" s="151">
        <v>227</v>
      </c>
      <c r="AC40" s="152">
        <v>55.066079295</v>
      </c>
      <c r="AD40" s="151">
        <v>594</v>
      </c>
      <c r="AE40" s="151">
        <v>906</v>
      </c>
      <c r="AF40" s="152">
        <v>65.562913907</v>
      </c>
    </row>
    <row r="41" spans="1:32" ht="15">
      <c r="A41" s="151" t="s">
        <v>149</v>
      </c>
      <c r="B41" s="151" t="s">
        <v>191</v>
      </c>
      <c r="C41" s="151">
        <v>781</v>
      </c>
      <c r="D41" s="151">
        <v>1441</v>
      </c>
      <c r="E41" s="152">
        <v>54.198473282</v>
      </c>
      <c r="F41" s="151">
        <v>2456</v>
      </c>
      <c r="G41" s="151">
        <v>4315</v>
      </c>
      <c r="H41" s="152">
        <v>56.917728853</v>
      </c>
      <c r="I41" s="151">
        <v>745</v>
      </c>
      <c r="J41" s="151">
        <v>1453</v>
      </c>
      <c r="K41" s="152">
        <v>51.273227805</v>
      </c>
      <c r="L41" s="151">
        <v>2546</v>
      </c>
      <c r="M41" s="151">
        <v>4345</v>
      </c>
      <c r="N41" s="152">
        <v>58.596087457</v>
      </c>
      <c r="O41" s="151">
        <v>756</v>
      </c>
      <c r="P41" s="151">
        <v>1446</v>
      </c>
      <c r="Q41" s="152">
        <v>52.282157676</v>
      </c>
      <c r="R41" s="151">
        <v>2582</v>
      </c>
      <c r="S41" s="151">
        <v>4353</v>
      </c>
      <c r="T41" s="152">
        <v>59.315414657</v>
      </c>
      <c r="U41" s="151">
        <v>811</v>
      </c>
      <c r="V41" s="151">
        <v>1434</v>
      </c>
      <c r="W41" s="152">
        <v>56.555090656</v>
      </c>
      <c r="X41" s="151">
        <v>2622</v>
      </c>
      <c r="Y41" s="151">
        <v>4359</v>
      </c>
      <c r="Z41" s="152">
        <v>60.151410874</v>
      </c>
      <c r="AA41" s="151">
        <v>925</v>
      </c>
      <c r="AB41" s="151">
        <v>1439</v>
      </c>
      <c r="AC41" s="152">
        <v>64.280750521</v>
      </c>
      <c r="AD41" s="151">
        <v>2665</v>
      </c>
      <c r="AE41" s="151">
        <v>4357</v>
      </c>
      <c r="AF41" s="152">
        <v>61.165939867</v>
      </c>
    </row>
    <row r="42" spans="1:32" ht="15">
      <c r="A42" s="151" t="s">
        <v>192</v>
      </c>
      <c r="B42" s="151" t="s">
        <v>192</v>
      </c>
      <c r="C42" s="151">
        <v>2650</v>
      </c>
      <c r="D42" s="151">
        <v>4617</v>
      </c>
      <c r="E42" s="152">
        <v>57.396577864</v>
      </c>
      <c r="F42" s="151">
        <v>10092</v>
      </c>
      <c r="G42" s="151">
        <v>13790</v>
      </c>
      <c r="H42" s="152">
        <v>73.18346628</v>
      </c>
      <c r="I42" s="151">
        <v>2600</v>
      </c>
      <c r="J42" s="151">
        <v>4594</v>
      </c>
      <c r="K42" s="152">
        <v>56.595559425</v>
      </c>
      <c r="L42" s="151">
        <v>10259</v>
      </c>
      <c r="M42" s="151">
        <v>13837</v>
      </c>
      <c r="N42" s="152">
        <v>74.141793741</v>
      </c>
      <c r="O42" s="151">
        <v>2702</v>
      </c>
      <c r="P42" s="151">
        <v>4589</v>
      </c>
      <c r="Q42" s="152">
        <v>58.879930268</v>
      </c>
      <c r="R42" s="151">
        <v>10341</v>
      </c>
      <c r="S42" s="151">
        <v>13833</v>
      </c>
      <c r="T42" s="152">
        <v>74.756018217</v>
      </c>
      <c r="U42" s="151">
        <v>2952</v>
      </c>
      <c r="V42" s="151">
        <v>4596</v>
      </c>
      <c r="W42" s="152">
        <v>64.229765013</v>
      </c>
      <c r="X42" s="151">
        <v>10411</v>
      </c>
      <c r="Y42" s="151">
        <v>13906</v>
      </c>
      <c r="Z42" s="152">
        <v>74.8669639</v>
      </c>
      <c r="AA42" s="151">
        <v>3150</v>
      </c>
      <c r="AB42" s="151">
        <v>4571</v>
      </c>
      <c r="AC42" s="152">
        <v>68.912710567</v>
      </c>
      <c r="AD42" s="151">
        <v>10492</v>
      </c>
      <c r="AE42" s="151">
        <v>13938</v>
      </c>
      <c r="AF42" s="152">
        <v>75.276223275</v>
      </c>
    </row>
    <row r="43" spans="1:32" ht="15">
      <c r="A43" s="151" t="s">
        <v>193</v>
      </c>
      <c r="B43" s="151" t="s">
        <v>193</v>
      </c>
      <c r="C43" s="151">
        <v>4622</v>
      </c>
      <c r="D43" s="151">
        <v>7233</v>
      </c>
      <c r="E43" s="152">
        <v>63.901562284</v>
      </c>
      <c r="F43" s="151">
        <v>16043</v>
      </c>
      <c r="G43" s="151">
        <v>22631</v>
      </c>
      <c r="H43" s="152">
        <v>70.889487871</v>
      </c>
      <c r="I43" s="151">
        <v>4582</v>
      </c>
      <c r="J43" s="151">
        <v>7214</v>
      </c>
      <c r="K43" s="152">
        <v>63.515386748</v>
      </c>
      <c r="L43" s="151">
        <v>16286</v>
      </c>
      <c r="M43" s="151">
        <v>22705</v>
      </c>
      <c r="N43" s="152">
        <v>71.72869412</v>
      </c>
      <c r="O43" s="151">
        <v>4669</v>
      </c>
      <c r="P43" s="151">
        <v>7199</v>
      </c>
      <c r="Q43" s="152">
        <v>64.856230032</v>
      </c>
      <c r="R43" s="151">
        <v>16404</v>
      </c>
      <c r="S43" s="151">
        <v>22718</v>
      </c>
      <c r="T43" s="152">
        <v>72.207060481</v>
      </c>
      <c r="U43" s="151">
        <v>4894</v>
      </c>
      <c r="V43" s="151">
        <v>7244</v>
      </c>
      <c r="W43" s="152">
        <v>67.55935947</v>
      </c>
      <c r="X43" s="151">
        <v>16530</v>
      </c>
      <c r="Y43" s="151">
        <v>22825</v>
      </c>
      <c r="Z43" s="152">
        <v>72.420591457</v>
      </c>
      <c r="AA43" s="151">
        <v>5088</v>
      </c>
      <c r="AB43" s="151">
        <v>7268</v>
      </c>
      <c r="AC43" s="152">
        <v>70.005503577</v>
      </c>
      <c r="AD43" s="151">
        <v>16661</v>
      </c>
      <c r="AE43" s="151">
        <v>22859</v>
      </c>
      <c r="AF43" s="152">
        <v>72.885953016</v>
      </c>
    </row>
    <row r="44" spans="1:32" ht="15">
      <c r="A44" s="151" t="s">
        <v>170</v>
      </c>
      <c r="B44" s="151" t="s">
        <v>194</v>
      </c>
      <c r="C44" s="151">
        <v>280</v>
      </c>
      <c r="D44" s="151">
        <v>496</v>
      </c>
      <c r="E44" s="152">
        <v>56.451612903</v>
      </c>
      <c r="F44" s="151">
        <v>1083</v>
      </c>
      <c r="G44" s="151">
        <v>1525</v>
      </c>
      <c r="H44" s="152">
        <v>71.016393443</v>
      </c>
      <c r="I44" s="151">
        <v>266</v>
      </c>
      <c r="J44" s="151">
        <v>503</v>
      </c>
      <c r="K44" s="152">
        <v>52.882703777</v>
      </c>
      <c r="L44" s="151">
        <v>1097</v>
      </c>
      <c r="M44" s="151">
        <v>1520</v>
      </c>
      <c r="N44" s="152">
        <v>72.171052632</v>
      </c>
      <c r="O44" s="151">
        <v>274</v>
      </c>
      <c r="P44" s="151">
        <v>501</v>
      </c>
      <c r="Q44" s="152">
        <v>54.690618762</v>
      </c>
      <c r="R44" s="151">
        <v>1105</v>
      </c>
      <c r="S44" s="151">
        <v>1520</v>
      </c>
      <c r="T44" s="152">
        <v>72.697368421</v>
      </c>
      <c r="U44" s="151">
        <v>289</v>
      </c>
      <c r="V44" s="151">
        <v>505</v>
      </c>
      <c r="W44" s="152">
        <v>57.227722772</v>
      </c>
      <c r="X44" s="151">
        <v>1117</v>
      </c>
      <c r="Y44" s="151">
        <v>1529</v>
      </c>
      <c r="Z44" s="152">
        <v>73.054283846</v>
      </c>
      <c r="AA44" s="151">
        <v>318</v>
      </c>
      <c r="AB44" s="151">
        <v>501</v>
      </c>
      <c r="AC44" s="152">
        <v>63.473053892</v>
      </c>
      <c r="AD44" s="151">
        <v>1143</v>
      </c>
      <c r="AE44" s="151">
        <v>1529</v>
      </c>
      <c r="AF44" s="152">
        <v>74.754741661</v>
      </c>
    </row>
    <row r="45" spans="1:32" ht="15">
      <c r="A45" s="151" t="s">
        <v>195</v>
      </c>
      <c r="B45" s="151" t="s">
        <v>195</v>
      </c>
      <c r="C45" s="151">
        <v>12548</v>
      </c>
      <c r="D45" s="151">
        <v>21660</v>
      </c>
      <c r="E45" s="152">
        <v>57.931671283</v>
      </c>
      <c r="F45" s="151">
        <v>44547</v>
      </c>
      <c r="G45" s="151">
        <v>64804</v>
      </c>
      <c r="H45" s="152">
        <v>68.741127091</v>
      </c>
      <c r="I45" s="151">
        <v>12400</v>
      </c>
      <c r="J45" s="151">
        <v>21627</v>
      </c>
      <c r="K45" s="152">
        <v>57.335737735</v>
      </c>
      <c r="L45" s="151">
        <v>45601</v>
      </c>
      <c r="M45" s="151">
        <v>65172</v>
      </c>
      <c r="N45" s="152">
        <v>69.970232615</v>
      </c>
      <c r="O45" s="151">
        <v>12894</v>
      </c>
      <c r="P45" s="151">
        <v>21591</v>
      </c>
      <c r="Q45" s="152">
        <v>59.719327498</v>
      </c>
      <c r="R45" s="151">
        <v>46115</v>
      </c>
      <c r="S45" s="151">
        <v>65312</v>
      </c>
      <c r="T45" s="152">
        <v>70.607239098</v>
      </c>
      <c r="U45" s="151">
        <v>13838</v>
      </c>
      <c r="V45" s="151">
        <v>21626</v>
      </c>
      <c r="W45" s="152">
        <v>63.987792472</v>
      </c>
      <c r="X45" s="151">
        <v>46782</v>
      </c>
      <c r="Y45" s="151">
        <v>65755</v>
      </c>
      <c r="Z45" s="152">
        <v>71.145920462</v>
      </c>
      <c r="AA45" s="151">
        <v>14570</v>
      </c>
      <c r="AB45" s="151">
        <v>21633</v>
      </c>
      <c r="AC45" s="152">
        <v>67.350806638</v>
      </c>
      <c r="AD45" s="151">
        <v>47210</v>
      </c>
      <c r="AE45" s="151">
        <v>65872</v>
      </c>
      <c r="AF45" s="152">
        <v>71.669298033</v>
      </c>
    </row>
    <row r="46" spans="1:32" ht="15">
      <c r="A46" s="151" t="s">
        <v>151</v>
      </c>
      <c r="B46" s="151" t="s">
        <v>196</v>
      </c>
      <c r="C46" s="151">
        <v>26</v>
      </c>
      <c r="D46" s="151">
        <v>40</v>
      </c>
      <c r="E46" s="152">
        <v>65</v>
      </c>
      <c r="F46" s="151">
        <v>85</v>
      </c>
      <c r="G46" s="151">
        <v>124</v>
      </c>
      <c r="H46" s="152">
        <v>68.548387097</v>
      </c>
      <c r="I46" s="151">
        <v>22</v>
      </c>
      <c r="J46" s="151">
        <v>36</v>
      </c>
      <c r="K46" s="152">
        <v>61.111111111</v>
      </c>
      <c r="L46" s="151">
        <v>90</v>
      </c>
      <c r="M46" s="151">
        <v>129</v>
      </c>
      <c r="N46" s="152">
        <v>69.76744186</v>
      </c>
      <c r="O46" s="151">
        <v>20</v>
      </c>
      <c r="P46" s="151">
        <v>35</v>
      </c>
      <c r="Q46" s="152">
        <v>57.142857143</v>
      </c>
      <c r="R46" s="151">
        <v>92</v>
      </c>
      <c r="S46" s="151">
        <v>131</v>
      </c>
      <c r="T46" s="152">
        <v>70.229007634</v>
      </c>
      <c r="U46" s="151">
        <v>27</v>
      </c>
      <c r="V46" s="151">
        <v>34</v>
      </c>
      <c r="W46" s="152">
        <v>79.411764706</v>
      </c>
      <c r="X46" s="151">
        <v>93</v>
      </c>
      <c r="Y46" s="151">
        <v>127</v>
      </c>
      <c r="Z46" s="152">
        <v>73.228346457</v>
      </c>
      <c r="AA46" s="151">
        <v>28</v>
      </c>
      <c r="AB46" s="151">
        <v>36</v>
      </c>
      <c r="AC46" s="152">
        <v>77.777777778</v>
      </c>
      <c r="AD46" s="151">
        <v>92</v>
      </c>
      <c r="AE46" s="151">
        <v>127</v>
      </c>
      <c r="AF46" s="152">
        <v>72.440944882</v>
      </c>
    </row>
    <row r="47" spans="1:32" ht="15">
      <c r="A47" s="151" t="s">
        <v>170</v>
      </c>
      <c r="B47" s="151" t="s">
        <v>197</v>
      </c>
      <c r="C47" s="151">
        <v>126</v>
      </c>
      <c r="D47" s="151">
        <v>231</v>
      </c>
      <c r="E47" s="152">
        <v>54.545454545</v>
      </c>
      <c r="F47" s="151">
        <v>516</v>
      </c>
      <c r="G47" s="151">
        <v>778</v>
      </c>
      <c r="H47" s="152">
        <v>66.323907455</v>
      </c>
      <c r="I47" s="151">
        <v>118</v>
      </c>
      <c r="J47" s="151">
        <v>232</v>
      </c>
      <c r="K47" s="152">
        <v>50.862068966</v>
      </c>
      <c r="L47" s="151">
        <v>531</v>
      </c>
      <c r="M47" s="151">
        <v>774</v>
      </c>
      <c r="N47" s="152">
        <v>68.604651163</v>
      </c>
      <c r="O47" s="151">
        <v>119</v>
      </c>
      <c r="P47" s="151">
        <v>229</v>
      </c>
      <c r="Q47" s="152">
        <v>51.965065502</v>
      </c>
      <c r="R47" s="151">
        <v>527</v>
      </c>
      <c r="S47" s="151">
        <v>763</v>
      </c>
      <c r="T47" s="152">
        <v>69.069462647</v>
      </c>
      <c r="U47" s="151">
        <v>126</v>
      </c>
      <c r="V47" s="151">
        <v>222</v>
      </c>
      <c r="W47" s="152">
        <v>56.756756757</v>
      </c>
      <c r="X47" s="151">
        <v>527</v>
      </c>
      <c r="Y47" s="151">
        <v>754</v>
      </c>
      <c r="Z47" s="152">
        <v>69.893899204</v>
      </c>
      <c r="AA47" s="151">
        <v>127</v>
      </c>
      <c r="AB47" s="151">
        <v>215</v>
      </c>
      <c r="AC47" s="152">
        <v>59.069767442</v>
      </c>
      <c r="AD47" s="151">
        <v>537</v>
      </c>
      <c r="AE47" s="151">
        <v>762</v>
      </c>
      <c r="AF47" s="152">
        <v>70.472440945</v>
      </c>
    </row>
    <row r="48" spans="1:32" ht="15">
      <c r="A48" s="151" t="s">
        <v>198</v>
      </c>
      <c r="B48" s="151" t="s">
        <v>198</v>
      </c>
      <c r="C48" s="151">
        <v>1326</v>
      </c>
      <c r="D48" s="151">
        <v>2540</v>
      </c>
      <c r="E48" s="152">
        <v>52.204724409</v>
      </c>
      <c r="F48" s="151">
        <v>4884</v>
      </c>
      <c r="G48" s="151">
        <v>8196</v>
      </c>
      <c r="H48" s="152">
        <v>59.590043924</v>
      </c>
      <c r="I48" s="151">
        <v>1281</v>
      </c>
      <c r="J48" s="151">
        <v>2502</v>
      </c>
      <c r="K48" s="152">
        <v>51.199040767</v>
      </c>
      <c r="L48" s="151">
        <v>5053</v>
      </c>
      <c r="M48" s="151">
        <v>8240</v>
      </c>
      <c r="N48" s="152">
        <v>61.322815534</v>
      </c>
      <c r="O48" s="151">
        <v>1321</v>
      </c>
      <c r="P48" s="151">
        <v>2479</v>
      </c>
      <c r="Q48" s="152">
        <v>53.287615974</v>
      </c>
      <c r="R48" s="151">
        <v>5158</v>
      </c>
      <c r="S48" s="151">
        <v>8247</v>
      </c>
      <c r="T48" s="152">
        <v>62.543955378</v>
      </c>
      <c r="U48" s="151">
        <v>1587</v>
      </c>
      <c r="V48" s="151">
        <v>2465</v>
      </c>
      <c r="W48" s="152">
        <v>64.381338742</v>
      </c>
      <c r="X48" s="151">
        <v>5247</v>
      </c>
      <c r="Y48" s="151">
        <v>8258</v>
      </c>
      <c r="Z48" s="152">
        <v>63.538387019</v>
      </c>
      <c r="AA48" s="151">
        <v>1603</v>
      </c>
      <c r="AB48" s="151">
        <v>2443</v>
      </c>
      <c r="AC48" s="152">
        <v>65.616045845</v>
      </c>
      <c r="AD48" s="151">
        <v>5284</v>
      </c>
      <c r="AE48" s="151">
        <v>8250</v>
      </c>
      <c r="AF48" s="152">
        <v>64.048484848</v>
      </c>
    </row>
    <row r="49" spans="1:32" ht="15">
      <c r="A49" s="151" t="s">
        <v>156</v>
      </c>
      <c r="B49" s="151" t="s">
        <v>199</v>
      </c>
      <c r="C49" s="151">
        <v>193</v>
      </c>
      <c r="D49" s="151">
        <v>429</v>
      </c>
      <c r="E49" s="152">
        <v>44.988344988</v>
      </c>
      <c r="F49" s="151">
        <v>850</v>
      </c>
      <c r="G49" s="151">
        <v>1464</v>
      </c>
      <c r="H49" s="152">
        <v>58.06010929</v>
      </c>
      <c r="I49" s="151">
        <v>196</v>
      </c>
      <c r="J49" s="151">
        <v>424</v>
      </c>
      <c r="K49" s="152">
        <v>46.226415094</v>
      </c>
      <c r="L49" s="151">
        <v>872</v>
      </c>
      <c r="M49" s="151">
        <v>1459</v>
      </c>
      <c r="N49" s="152">
        <v>59.766963674</v>
      </c>
      <c r="O49" s="151">
        <v>201</v>
      </c>
      <c r="P49" s="151">
        <v>423</v>
      </c>
      <c r="Q49" s="152">
        <v>47.517730496</v>
      </c>
      <c r="R49" s="151">
        <v>875</v>
      </c>
      <c r="S49" s="151">
        <v>1442</v>
      </c>
      <c r="T49" s="152">
        <v>60.67961165</v>
      </c>
      <c r="U49" s="151">
        <v>212</v>
      </c>
      <c r="V49" s="151">
        <v>415</v>
      </c>
      <c r="W49" s="152">
        <v>51.084337349</v>
      </c>
      <c r="X49" s="151">
        <v>876</v>
      </c>
      <c r="Y49" s="151">
        <v>1447</v>
      </c>
      <c r="Z49" s="152">
        <v>60.539046303</v>
      </c>
      <c r="AA49" s="151">
        <v>225</v>
      </c>
      <c r="AB49" s="151">
        <v>422</v>
      </c>
      <c r="AC49" s="152">
        <v>53.317535545</v>
      </c>
      <c r="AD49" s="151">
        <v>876</v>
      </c>
      <c r="AE49" s="151">
        <v>1434</v>
      </c>
      <c r="AF49" s="152">
        <v>61.087866109</v>
      </c>
    </row>
    <row r="50" spans="1:32" ht="15">
      <c r="A50" s="151" t="s">
        <v>200</v>
      </c>
      <c r="B50" s="151" t="s">
        <v>200</v>
      </c>
      <c r="C50" s="151">
        <v>1508</v>
      </c>
      <c r="D50" s="151">
        <v>2932</v>
      </c>
      <c r="E50" s="152">
        <v>51.432469304</v>
      </c>
      <c r="F50" s="151">
        <v>5801</v>
      </c>
      <c r="G50" s="151">
        <v>8765</v>
      </c>
      <c r="H50" s="152">
        <v>66.183685111</v>
      </c>
      <c r="I50" s="151">
        <v>1473</v>
      </c>
      <c r="J50" s="151">
        <v>2888</v>
      </c>
      <c r="K50" s="152">
        <v>51.004155125</v>
      </c>
      <c r="L50" s="151">
        <v>5962</v>
      </c>
      <c r="M50" s="151">
        <v>8845</v>
      </c>
      <c r="N50" s="152">
        <v>67.405313737</v>
      </c>
      <c r="O50" s="151">
        <v>1574</v>
      </c>
      <c r="P50" s="151">
        <v>2902</v>
      </c>
      <c r="Q50" s="152">
        <v>54.238456237</v>
      </c>
      <c r="R50" s="151">
        <v>6021</v>
      </c>
      <c r="S50" s="151">
        <v>8856</v>
      </c>
      <c r="T50" s="152">
        <v>67.987804878</v>
      </c>
      <c r="U50" s="151">
        <v>1718</v>
      </c>
      <c r="V50" s="151">
        <v>2896</v>
      </c>
      <c r="W50" s="152">
        <v>59.32320442</v>
      </c>
      <c r="X50" s="151">
        <v>6088</v>
      </c>
      <c r="Y50" s="151">
        <v>8860</v>
      </c>
      <c r="Z50" s="152">
        <v>68.713318284</v>
      </c>
      <c r="AA50" s="151">
        <v>1769</v>
      </c>
      <c r="AB50" s="151">
        <v>2893</v>
      </c>
      <c r="AC50" s="152">
        <v>61.147597649</v>
      </c>
      <c r="AD50" s="151">
        <v>6141</v>
      </c>
      <c r="AE50" s="151">
        <v>8858</v>
      </c>
      <c r="AF50" s="152">
        <v>69.327161888</v>
      </c>
    </row>
    <row r="51" spans="1:32" ht="15">
      <c r="A51" s="151" t="s">
        <v>201</v>
      </c>
      <c r="B51" s="151" t="s">
        <v>201</v>
      </c>
      <c r="C51" s="151">
        <v>3043</v>
      </c>
      <c r="D51" s="151">
        <v>5226</v>
      </c>
      <c r="E51" s="152">
        <v>58.228090318</v>
      </c>
      <c r="F51" s="151">
        <v>10885</v>
      </c>
      <c r="G51" s="151">
        <v>16176</v>
      </c>
      <c r="H51" s="152">
        <v>67.291048467</v>
      </c>
      <c r="I51" s="151">
        <v>3042</v>
      </c>
      <c r="J51" s="151">
        <v>5168</v>
      </c>
      <c r="K51" s="152">
        <v>58.862229102</v>
      </c>
      <c r="L51" s="151">
        <v>11102</v>
      </c>
      <c r="M51" s="151">
        <v>16194</v>
      </c>
      <c r="N51" s="152">
        <v>68.556255403</v>
      </c>
      <c r="O51" s="151">
        <v>3168</v>
      </c>
      <c r="P51" s="151">
        <v>5165</v>
      </c>
      <c r="Q51" s="152">
        <v>61.335914811</v>
      </c>
      <c r="R51" s="151">
        <v>11234</v>
      </c>
      <c r="S51" s="151">
        <v>16191</v>
      </c>
      <c r="T51" s="152">
        <v>69.384225804</v>
      </c>
      <c r="U51" s="151">
        <v>3380</v>
      </c>
      <c r="V51" s="151">
        <v>5201</v>
      </c>
      <c r="W51" s="152">
        <v>64.987502403</v>
      </c>
      <c r="X51" s="151">
        <v>11327</v>
      </c>
      <c r="Y51" s="151">
        <v>16215</v>
      </c>
      <c r="Z51" s="152">
        <v>69.855072464</v>
      </c>
      <c r="AA51" s="151">
        <v>3586</v>
      </c>
      <c r="AB51" s="151">
        <v>5200</v>
      </c>
      <c r="AC51" s="152">
        <v>68.961538462</v>
      </c>
      <c r="AD51" s="151">
        <v>11395</v>
      </c>
      <c r="AE51" s="151">
        <v>16197</v>
      </c>
      <c r="AF51" s="152">
        <v>70.35253442</v>
      </c>
    </row>
    <row r="52" spans="1:32" ht="15">
      <c r="A52" s="151" t="s">
        <v>142</v>
      </c>
      <c r="B52" s="151" t="s">
        <v>202</v>
      </c>
      <c r="C52" s="151">
        <v>76</v>
      </c>
      <c r="D52" s="151">
        <v>139</v>
      </c>
      <c r="E52" s="152">
        <v>54.676258993</v>
      </c>
      <c r="F52" s="151">
        <v>302</v>
      </c>
      <c r="G52" s="151">
        <v>474</v>
      </c>
      <c r="H52" s="152">
        <v>63.713080169</v>
      </c>
      <c r="I52" s="151">
        <v>72</v>
      </c>
      <c r="J52" s="151">
        <v>143</v>
      </c>
      <c r="K52" s="152">
        <v>50.34965035</v>
      </c>
      <c r="L52" s="151">
        <v>306</v>
      </c>
      <c r="M52" s="151">
        <v>464</v>
      </c>
      <c r="N52" s="152">
        <v>65.948275862</v>
      </c>
      <c r="O52" s="151">
        <v>72</v>
      </c>
      <c r="P52" s="151">
        <v>144</v>
      </c>
      <c r="Q52" s="152">
        <v>50</v>
      </c>
      <c r="R52" s="151">
        <v>308</v>
      </c>
      <c r="S52" s="151">
        <v>459</v>
      </c>
      <c r="T52" s="152">
        <v>67.102396514</v>
      </c>
      <c r="U52" s="151">
        <v>87</v>
      </c>
      <c r="V52" s="151">
        <v>140</v>
      </c>
      <c r="W52" s="152">
        <v>62.142857143</v>
      </c>
      <c r="X52" s="151">
        <v>314</v>
      </c>
      <c r="Y52" s="151">
        <v>463</v>
      </c>
      <c r="Z52" s="152">
        <v>67.818574514</v>
      </c>
      <c r="AA52" s="151">
        <v>93</v>
      </c>
      <c r="AB52" s="151">
        <v>143</v>
      </c>
      <c r="AC52" s="152">
        <v>65.034965035</v>
      </c>
      <c r="AD52" s="151">
        <v>319</v>
      </c>
      <c r="AE52" s="151">
        <v>460</v>
      </c>
      <c r="AF52" s="152">
        <v>69.347826087</v>
      </c>
    </row>
    <row r="53" spans="1:32" ht="15">
      <c r="A53" s="151" t="s">
        <v>142</v>
      </c>
      <c r="B53" s="151" t="s">
        <v>203</v>
      </c>
      <c r="C53" s="151">
        <v>132</v>
      </c>
      <c r="D53" s="151">
        <v>254</v>
      </c>
      <c r="E53" s="152">
        <v>51.968503937</v>
      </c>
      <c r="F53" s="151">
        <v>515</v>
      </c>
      <c r="G53" s="151">
        <v>827</v>
      </c>
      <c r="H53" s="152">
        <v>62.273276904</v>
      </c>
      <c r="I53" s="151">
        <v>131</v>
      </c>
      <c r="J53" s="151">
        <v>253</v>
      </c>
      <c r="K53" s="152">
        <v>51.778656126</v>
      </c>
      <c r="L53" s="151">
        <v>534</v>
      </c>
      <c r="M53" s="151">
        <v>823</v>
      </c>
      <c r="N53" s="152">
        <v>64.884568651</v>
      </c>
      <c r="O53" s="151">
        <v>140</v>
      </c>
      <c r="P53" s="151">
        <v>253</v>
      </c>
      <c r="Q53" s="152">
        <v>55.335968379</v>
      </c>
      <c r="R53" s="151">
        <v>546</v>
      </c>
      <c r="S53" s="151">
        <v>814</v>
      </c>
      <c r="T53" s="152">
        <v>67.076167076</v>
      </c>
      <c r="U53" s="151">
        <v>154</v>
      </c>
      <c r="V53" s="151">
        <v>246</v>
      </c>
      <c r="W53" s="152">
        <v>62.601626016</v>
      </c>
      <c r="X53" s="151">
        <v>560</v>
      </c>
      <c r="Y53" s="151">
        <v>815</v>
      </c>
      <c r="Z53" s="152">
        <v>68.711656442</v>
      </c>
      <c r="AA53" s="151">
        <v>156</v>
      </c>
      <c r="AB53" s="151">
        <v>243</v>
      </c>
      <c r="AC53" s="152">
        <v>64.197530864</v>
      </c>
      <c r="AD53" s="151">
        <v>558</v>
      </c>
      <c r="AE53" s="151">
        <v>810</v>
      </c>
      <c r="AF53" s="152">
        <v>68.888888889</v>
      </c>
    </row>
    <row r="54" spans="1:32" ht="15">
      <c r="A54" s="151" t="s">
        <v>204</v>
      </c>
      <c r="B54" s="151" t="s">
        <v>204</v>
      </c>
      <c r="C54" s="151">
        <v>14605</v>
      </c>
      <c r="D54" s="151">
        <v>24514</v>
      </c>
      <c r="E54" s="152">
        <v>59.578200212</v>
      </c>
      <c r="F54" s="151">
        <v>48359</v>
      </c>
      <c r="G54" s="151">
        <v>73273</v>
      </c>
      <c r="H54" s="152">
        <v>65.998389584</v>
      </c>
      <c r="I54" s="151">
        <v>14285</v>
      </c>
      <c r="J54" s="151">
        <v>24438</v>
      </c>
      <c r="K54" s="152">
        <v>58.454046976</v>
      </c>
      <c r="L54" s="151">
        <v>49679</v>
      </c>
      <c r="M54" s="151">
        <v>73923</v>
      </c>
      <c r="N54" s="152">
        <v>67.203711971</v>
      </c>
      <c r="O54" s="151">
        <v>14874</v>
      </c>
      <c r="P54" s="151">
        <v>24478</v>
      </c>
      <c r="Q54" s="152">
        <v>60.764768363</v>
      </c>
      <c r="R54" s="151">
        <v>50393</v>
      </c>
      <c r="S54" s="151">
        <v>74093</v>
      </c>
      <c r="T54" s="152">
        <v>68.013172634</v>
      </c>
      <c r="U54" s="151">
        <v>16296</v>
      </c>
      <c r="V54" s="151">
        <v>24662</v>
      </c>
      <c r="W54" s="152">
        <v>66.077365988</v>
      </c>
      <c r="X54" s="151">
        <v>51277</v>
      </c>
      <c r="Y54" s="151">
        <v>74636</v>
      </c>
      <c r="Z54" s="152">
        <v>68.702770781</v>
      </c>
      <c r="AA54" s="151">
        <v>16996</v>
      </c>
      <c r="AB54" s="151">
        <v>24606</v>
      </c>
      <c r="AC54" s="152">
        <v>69.072583923</v>
      </c>
      <c r="AD54" s="151">
        <v>51882</v>
      </c>
      <c r="AE54" s="151">
        <v>74835</v>
      </c>
      <c r="AF54" s="152">
        <v>69.32852275</v>
      </c>
    </row>
    <row r="55" spans="1:32" ht="15">
      <c r="A55" s="151" t="s">
        <v>170</v>
      </c>
      <c r="B55" s="151" t="s">
        <v>205</v>
      </c>
      <c r="C55" s="151">
        <v>343</v>
      </c>
      <c r="D55" s="151">
        <v>651</v>
      </c>
      <c r="E55" s="152">
        <v>52.688172043</v>
      </c>
      <c r="F55" s="151">
        <v>1344</v>
      </c>
      <c r="G55" s="151">
        <v>2028</v>
      </c>
      <c r="H55" s="152">
        <v>66.272189349</v>
      </c>
      <c r="I55" s="151">
        <v>339</v>
      </c>
      <c r="J55" s="151">
        <v>639</v>
      </c>
      <c r="K55" s="152">
        <v>53.051643192</v>
      </c>
      <c r="L55" s="151">
        <v>1361</v>
      </c>
      <c r="M55" s="151">
        <v>2032</v>
      </c>
      <c r="N55" s="152">
        <v>66.978346457</v>
      </c>
      <c r="O55" s="151">
        <v>353</v>
      </c>
      <c r="P55" s="151">
        <v>644</v>
      </c>
      <c r="Q55" s="152">
        <v>54.813664596</v>
      </c>
      <c r="R55" s="151">
        <v>1373</v>
      </c>
      <c r="S55" s="151">
        <v>2025</v>
      </c>
      <c r="T55" s="152">
        <v>67.802469136</v>
      </c>
      <c r="U55" s="151">
        <v>388</v>
      </c>
      <c r="V55" s="151">
        <v>660</v>
      </c>
      <c r="W55" s="152">
        <v>58.787878788</v>
      </c>
      <c r="X55" s="151">
        <v>1387</v>
      </c>
      <c r="Y55" s="151">
        <v>2028</v>
      </c>
      <c r="Z55" s="152">
        <v>68.392504931</v>
      </c>
      <c r="AA55" s="151">
        <v>429</v>
      </c>
      <c r="AB55" s="151">
        <v>674</v>
      </c>
      <c r="AC55" s="152">
        <v>63.649851632</v>
      </c>
      <c r="AD55" s="151">
        <v>1385</v>
      </c>
      <c r="AE55" s="151">
        <v>2014</v>
      </c>
      <c r="AF55" s="152">
        <v>68.768619662</v>
      </c>
    </row>
    <row r="56" spans="1:32" ht="15">
      <c r="A56" s="151" t="s">
        <v>206</v>
      </c>
      <c r="B56" s="151" t="s">
        <v>206</v>
      </c>
      <c r="C56" s="151">
        <v>877</v>
      </c>
      <c r="D56" s="151">
        <v>1509</v>
      </c>
      <c r="E56" s="152">
        <v>58.117958913</v>
      </c>
      <c r="F56" s="151">
        <v>3228</v>
      </c>
      <c r="G56" s="151">
        <v>4980</v>
      </c>
      <c r="H56" s="152">
        <v>64.819277108</v>
      </c>
      <c r="I56" s="151">
        <v>863</v>
      </c>
      <c r="J56" s="151">
        <v>1512</v>
      </c>
      <c r="K56" s="152">
        <v>57.076719577</v>
      </c>
      <c r="L56" s="151">
        <v>3273</v>
      </c>
      <c r="M56" s="151">
        <v>4975</v>
      </c>
      <c r="N56" s="152">
        <v>65.788944724</v>
      </c>
      <c r="O56" s="151">
        <v>887</v>
      </c>
      <c r="P56" s="151">
        <v>1513</v>
      </c>
      <c r="Q56" s="152">
        <v>58.625247852</v>
      </c>
      <c r="R56" s="151">
        <v>3321</v>
      </c>
      <c r="S56" s="151">
        <v>4962</v>
      </c>
      <c r="T56" s="152">
        <v>66.928657799</v>
      </c>
      <c r="U56" s="151">
        <v>949</v>
      </c>
      <c r="V56" s="151">
        <v>1529</v>
      </c>
      <c r="W56" s="152">
        <v>62.066710268</v>
      </c>
      <c r="X56" s="151">
        <v>3367</v>
      </c>
      <c r="Y56" s="151">
        <v>4974</v>
      </c>
      <c r="Z56" s="152">
        <v>67.691998392</v>
      </c>
      <c r="AA56" s="151">
        <v>1026</v>
      </c>
      <c r="AB56" s="151">
        <v>1531</v>
      </c>
      <c r="AC56" s="152">
        <v>67.015022861</v>
      </c>
      <c r="AD56" s="151">
        <v>3381</v>
      </c>
      <c r="AE56" s="151">
        <v>4971</v>
      </c>
      <c r="AF56" s="152">
        <v>68.014484007</v>
      </c>
    </row>
    <row r="57" spans="1:32" ht="15">
      <c r="A57" s="151" t="s">
        <v>170</v>
      </c>
      <c r="B57" s="151" t="s">
        <v>207</v>
      </c>
      <c r="C57" s="151">
        <v>376</v>
      </c>
      <c r="D57" s="151">
        <v>725</v>
      </c>
      <c r="E57" s="152">
        <v>51.862068966</v>
      </c>
      <c r="F57" s="151">
        <v>1479</v>
      </c>
      <c r="G57" s="151">
        <v>2385</v>
      </c>
      <c r="H57" s="152">
        <v>62.012578616</v>
      </c>
      <c r="I57" s="151">
        <v>376</v>
      </c>
      <c r="J57" s="151">
        <v>752</v>
      </c>
      <c r="K57" s="152">
        <v>50</v>
      </c>
      <c r="L57" s="151">
        <v>1507</v>
      </c>
      <c r="M57" s="151">
        <v>2369</v>
      </c>
      <c r="N57" s="152">
        <v>63.613338962</v>
      </c>
      <c r="O57" s="151">
        <v>399</v>
      </c>
      <c r="P57" s="151">
        <v>753</v>
      </c>
      <c r="Q57" s="152">
        <v>52.988047809</v>
      </c>
      <c r="R57" s="151">
        <v>1524</v>
      </c>
      <c r="S57" s="151">
        <v>2363</v>
      </c>
      <c r="T57" s="152">
        <v>64.494286923</v>
      </c>
      <c r="U57" s="151">
        <v>468</v>
      </c>
      <c r="V57" s="151">
        <v>764</v>
      </c>
      <c r="W57" s="152">
        <v>61.256544503</v>
      </c>
      <c r="X57" s="151">
        <v>1532</v>
      </c>
      <c r="Y57" s="151">
        <v>2356</v>
      </c>
      <c r="Z57" s="152">
        <v>65.025466893</v>
      </c>
      <c r="AA57" s="151">
        <v>464</v>
      </c>
      <c r="AB57" s="151">
        <v>749</v>
      </c>
      <c r="AC57" s="152">
        <v>61.949265688</v>
      </c>
      <c r="AD57" s="151">
        <v>1551</v>
      </c>
      <c r="AE57" s="151">
        <v>2356</v>
      </c>
      <c r="AF57" s="152">
        <v>65.831918506</v>
      </c>
    </row>
    <row r="58" spans="1:32" ht="15">
      <c r="A58" s="151" t="s">
        <v>170</v>
      </c>
      <c r="B58" s="151" t="s">
        <v>208</v>
      </c>
      <c r="C58" s="151">
        <v>572</v>
      </c>
      <c r="D58" s="151">
        <v>1075</v>
      </c>
      <c r="E58" s="152">
        <v>53.209302326</v>
      </c>
      <c r="F58" s="151">
        <v>2367</v>
      </c>
      <c r="G58" s="151">
        <v>3506</v>
      </c>
      <c r="H58" s="152">
        <v>67.51283514</v>
      </c>
      <c r="I58" s="151">
        <v>554</v>
      </c>
      <c r="J58" s="151">
        <v>1074</v>
      </c>
      <c r="K58" s="152">
        <v>51.582867784</v>
      </c>
      <c r="L58" s="151">
        <v>2426</v>
      </c>
      <c r="M58" s="151">
        <v>3515</v>
      </c>
      <c r="N58" s="152">
        <v>69.018492176</v>
      </c>
      <c r="O58" s="151">
        <v>573</v>
      </c>
      <c r="P58" s="151">
        <v>1076</v>
      </c>
      <c r="Q58" s="152">
        <v>53.252788104</v>
      </c>
      <c r="R58" s="151">
        <v>2449</v>
      </c>
      <c r="S58" s="151">
        <v>3517</v>
      </c>
      <c r="T58" s="152">
        <v>69.633210122</v>
      </c>
      <c r="U58" s="151">
        <v>629</v>
      </c>
      <c r="V58" s="151">
        <v>1056</v>
      </c>
      <c r="W58" s="152">
        <v>59.564393939</v>
      </c>
      <c r="X58" s="151">
        <v>2469</v>
      </c>
      <c r="Y58" s="151">
        <v>3527</v>
      </c>
      <c r="Z58" s="152">
        <v>70.002835271</v>
      </c>
      <c r="AA58" s="151">
        <v>684</v>
      </c>
      <c r="AB58" s="151">
        <v>1056</v>
      </c>
      <c r="AC58" s="152">
        <v>64.772727273</v>
      </c>
      <c r="AD58" s="151">
        <v>2485</v>
      </c>
      <c r="AE58" s="151">
        <v>3526</v>
      </c>
      <c r="AF58" s="152">
        <v>70.476460579</v>
      </c>
    </row>
    <row r="59" spans="1:32" ht="15">
      <c r="A59" s="151" t="s">
        <v>172</v>
      </c>
      <c r="B59" s="151" t="s">
        <v>209</v>
      </c>
      <c r="C59" s="151">
        <v>286</v>
      </c>
      <c r="D59" s="151">
        <v>662</v>
      </c>
      <c r="E59" s="152">
        <v>43.202416918</v>
      </c>
      <c r="F59" s="151">
        <v>849</v>
      </c>
      <c r="G59" s="151">
        <v>2010</v>
      </c>
      <c r="H59" s="152">
        <v>42.23880597</v>
      </c>
      <c r="I59" s="151">
        <v>286</v>
      </c>
      <c r="J59" s="151">
        <v>665</v>
      </c>
      <c r="K59" s="152">
        <v>43.007518797</v>
      </c>
      <c r="L59" s="151">
        <v>908</v>
      </c>
      <c r="M59" s="151">
        <v>1969</v>
      </c>
      <c r="N59" s="152">
        <v>46.114779076</v>
      </c>
      <c r="O59" s="151">
        <v>294</v>
      </c>
      <c r="P59" s="151">
        <v>676</v>
      </c>
      <c r="Q59" s="152">
        <v>43.49112426</v>
      </c>
      <c r="R59" s="151">
        <v>923</v>
      </c>
      <c r="S59" s="151">
        <v>1968</v>
      </c>
      <c r="T59" s="152">
        <v>46.900406504</v>
      </c>
      <c r="U59" s="151">
        <v>331</v>
      </c>
      <c r="V59" s="151">
        <v>678</v>
      </c>
      <c r="W59" s="152">
        <v>48.820058997</v>
      </c>
      <c r="X59" s="151">
        <v>943</v>
      </c>
      <c r="Y59" s="151">
        <v>1966</v>
      </c>
      <c r="Z59" s="152">
        <v>47.965412004</v>
      </c>
      <c r="AA59" s="151">
        <v>352</v>
      </c>
      <c r="AB59" s="151">
        <v>672</v>
      </c>
      <c r="AC59" s="152">
        <v>52.380952381</v>
      </c>
      <c r="AD59" s="151">
        <v>958</v>
      </c>
      <c r="AE59" s="151">
        <v>1965</v>
      </c>
      <c r="AF59" s="152">
        <v>48.753180662</v>
      </c>
    </row>
    <row r="60" spans="1:32" ht="15">
      <c r="A60" s="151" t="s">
        <v>210</v>
      </c>
      <c r="B60" s="151" t="s">
        <v>210</v>
      </c>
      <c r="C60" s="151">
        <v>1240</v>
      </c>
      <c r="D60" s="151">
        <v>2271</v>
      </c>
      <c r="E60" s="152">
        <v>54.601497138</v>
      </c>
      <c r="F60" s="151">
        <v>4177</v>
      </c>
      <c r="G60" s="151">
        <v>6842</v>
      </c>
      <c r="H60" s="152">
        <v>61.04940076</v>
      </c>
      <c r="I60" s="151">
        <v>1242</v>
      </c>
      <c r="J60" s="151">
        <v>2310</v>
      </c>
      <c r="K60" s="152">
        <v>53.766233766</v>
      </c>
      <c r="L60" s="151">
        <v>4329</v>
      </c>
      <c r="M60" s="151">
        <v>6870</v>
      </c>
      <c r="N60" s="152">
        <v>63.013100437</v>
      </c>
      <c r="O60" s="151">
        <v>1258</v>
      </c>
      <c r="P60" s="151">
        <v>2313</v>
      </c>
      <c r="Q60" s="152">
        <v>54.38824038</v>
      </c>
      <c r="R60" s="151">
        <v>4405</v>
      </c>
      <c r="S60" s="151">
        <v>6888</v>
      </c>
      <c r="T60" s="152">
        <v>63.951800232</v>
      </c>
      <c r="U60" s="151">
        <v>1287</v>
      </c>
      <c r="V60" s="151">
        <v>2305</v>
      </c>
      <c r="W60" s="152">
        <v>55.835140998</v>
      </c>
      <c r="X60" s="151">
        <v>4482</v>
      </c>
      <c r="Y60" s="151">
        <v>6923</v>
      </c>
      <c r="Z60" s="152">
        <v>64.740719341</v>
      </c>
      <c r="AA60" s="151">
        <v>1389</v>
      </c>
      <c r="AB60" s="151">
        <v>2288</v>
      </c>
      <c r="AC60" s="152">
        <v>60.708041958</v>
      </c>
      <c r="AD60" s="151">
        <v>4535</v>
      </c>
      <c r="AE60" s="151">
        <v>6928</v>
      </c>
      <c r="AF60" s="152">
        <v>65.459006928</v>
      </c>
    </row>
    <row r="61" spans="1:32" ht="15">
      <c r="A61" s="151" t="s">
        <v>170</v>
      </c>
      <c r="B61" s="151" t="s">
        <v>211</v>
      </c>
      <c r="C61" s="151">
        <v>246</v>
      </c>
      <c r="D61" s="151">
        <v>420</v>
      </c>
      <c r="E61" s="152">
        <v>58.571428571</v>
      </c>
      <c r="F61" s="151">
        <v>968</v>
      </c>
      <c r="G61" s="151">
        <v>1341</v>
      </c>
      <c r="H61" s="152">
        <v>72.184936614</v>
      </c>
      <c r="I61" s="151">
        <v>254</v>
      </c>
      <c r="J61" s="151">
        <v>417</v>
      </c>
      <c r="K61" s="152">
        <v>60.911270983</v>
      </c>
      <c r="L61" s="151">
        <v>980</v>
      </c>
      <c r="M61" s="151">
        <v>1342</v>
      </c>
      <c r="N61" s="152">
        <v>73.02533532</v>
      </c>
      <c r="O61" s="151">
        <v>266</v>
      </c>
      <c r="P61" s="151">
        <v>421</v>
      </c>
      <c r="Q61" s="152">
        <v>63.182897862</v>
      </c>
      <c r="R61" s="151">
        <v>978</v>
      </c>
      <c r="S61" s="151">
        <v>1329</v>
      </c>
      <c r="T61" s="152">
        <v>73.589164786</v>
      </c>
      <c r="U61" s="151">
        <v>287</v>
      </c>
      <c r="V61" s="151">
        <v>417</v>
      </c>
      <c r="W61" s="152">
        <v>68.824940048</v>
      </c>
      <c r="X61" s="151">
        <v>982</v>
      </c>
      <c r="Y61" s="151">
        <v>1322</v>
      </c>
      <c r="Z61" s="152">
        <v>74.281391831</v>
      </c>
      <c r="AA61" s="151">
        <v>279</v>
      </c>
      <c r="AB61" s="151">
        <v>406</v>
      </c>
      <c r="AC61" s="152">
        <v>68.719211823</v>
      </c>
      <c r="AD61" s="151">
        <v>1004</v>
      </c>
      <c r="AE61" s="151">
        <v>1339</v>
      </c>
      <c r="AF61" s="152">
        <v>74.98132935</v>
      </c>
    </row>
    <row r="62" spans="1:32" ht="15">
      <c r="A62" s="151" t="s">
        <v>212</v>
      </c>
      <c r="B62" s="151" t="s">
        <v>212</v>
      </c>
      <c r="C62" s="151">
        <v>2293</v>
      </c>
      <c r="D62" s="151">
        <v>4363</v>
      </c>
      <c r="E62" s="152">
        <v>52.555581022</v>
      </c>
      <c r="F62" s="151">
        <v>7397</v>
      </c>
      <c r="G62" s="151">
        <v>12620</v>
      </c>
      <c r="H62" s="152">
        <v>58.613312203</v>
      </c>
      <c r="I62" s="151">
        <v>2228</v>
      </c>
      <c r="J62" s="151">
        <v>4360</v>
      </c>
      <c r="K62" s="152">
        <v>51.100917431</v>
      </c>
      <c r="L62" s="151">
        <v>7589</v>
      </c>
      <c r="M62" s="151">
        <v>12613</v>
      </c>
      <c r="N62" s="152">
        <v>60.168080552</v>
      </c>
      <c r="O62" s="151">
        <v>2312</v>
      </c>
      <c r="P62" s="151">
        <v>4358</v>
      </c>
      <c r="Q62" s="152">
        <v>53.051858651</v>
      </c>
      <c r="R62" s="151">
        <v>7702</v>
      </c>
      <c r="S62" s="151">
        <v>12613</v>
      </c>
      <c r="T62" s="152">
        <v>61.063981606</v>
      </c>
      <c r="U62" s="151">
        <v>2536</v>
      </c>
      <c r="V62" s="151">
        <v>4404</v>
      </c>
      <c r="W62" s="152">
        <v>57.584014532</v>
      </c>
      <c r="X62" s="151">
        <v>7830</v>
      </c>
      <c r="Y62" s="151">
        <v>12665</v>
      </c>
      <c r="Z62" s="152">
        <v>61.823924201</v>
      </c>
      <c r="AA62" s="151">
        <v>2727</v>
      </c>
      <c r="AB62" s="151">
        <v>4365</v>
      </c>
      <c r="AC62" s="152">
        <v>62.474226804</v>
      </c>
      <c r="AD62" s="151">
        <v>7929</v>
      </c>
      <c r="AE62" s="151">
        <v>12690</v>
      </c>
      <c r="AF62" s="152">
        <v>62.482269504</v>
      </c>
    </row>
    <row r="63" spans="1:32" ht="15">
      <c r="A63" s="151" t="s">
        <v>168</v>
      </c>
      <c r="B63" s="151" t="s">
        <v>213</v>
      </c>
      <c r="C63" s="151">
        <v>1080</v>
      </c>
      <c r="D63" s="151">
        <v>1904</v>
      </c>
      <c r="E63" s="152">
        <v>56.722689076</v>
      </c>
      <c r="F63" s="151">
        <v>3646</v>
      </c>
      <c r="G63" s="151">
        <v>5460</v>
      </c>
      <c r="H63" s="152">
        <v>66.776556777</v>
      </c>
      <c r="I63" s="151">
        <v>1071</v>
      </c>
      <c r="J63" s="151">
        <v>1896</v>
      </c>
      <c r="K63" s="152">
        <v>56.487341772</v>
      </c>
      <c r="L63" s="151">
        <v>3753</v>
      </c>
      <c r="M63" s="151">
        <v>5522</v>
      </c>
      <c r="N63" s="152">
        <v>67.964505614</v>
      </c>
      <c r="O63" s="151">
        <v>1114</v>
      </c>
      <c r="P63" s="151">
        <v>1885</v>
      </c>
      <c r="Q63" s="152">
        <v>59.098143236</v>
      </c>
      <c r="R63" s="151">
        <v>3829</v>
      </c>
      <c r="S63" s="151">
        <v>5524</v>
      </c>
      <c r="T63" s="152">
        <v>69.315713251</v>
      </c>
      <c r="U63" s="151">
        <v>1210</v>
      </c>
      <c r="V63" s="151">
        <v>1884</v>
      </c>
      <c r="W63" s="152">
        <v>64.225053079</v>
      </c>
      <c r="X63" s="151">
        <v>3912</v>
      </c>
      <c r="Y63" s="151">
        <v>5539</v>
      </c>
      <c r="Z63" s="152">
        <v>70.626466871</v>
      </c>
      <c r="AA63" s="151">
        <v>1267</v>
      </c>
      <c r="AB63" s="151">
        <v>1881</v>
      </c>
      <c r="AC63" s="152">
        <v>67.35778841</v>
      </c>
      <c r="AD63" s="151">
        <v>3956</v>
      </c>
      <c r="AE63" s="151">
        <v>5557</v>
      </c>
      <c r="AF63" s="152">
        <v>71.189490732</v>
      </c>
    </row>
    <row r="64" spans="1:32" ht="15">
      <c r="A64" s="151" t="s">
        <v>145</v>
      </c>
      <c r="B64" s="151" t="s">
        <v>214</v>
      </c>
      <c r="C64" s="151">
        <v>128</v>
      </c>
      <c r="D64" s="151">
        <v>232</v>
      </c>
      <c r="E64" s="152">
        <v>55.172413793</v>
      </c>
      <c r="F64" s="151">
        <v>449</v>
      </c>
      <c r="G64" s="151">
        <v>713</v>
      </c>
      <c r="H64" s="152">
        <v>62.973352034</v>
      </c>
      <c r="I64" s="151">
        <v>127</v>
      </c>
      <c r="J64" s="151">
        <v>233</v>
      </c>
      <c r="K64" s="152">
        <v>54.506437768</v>
      </c>
      <c r="L64" s="151">
        <v>466</v>
      </c>
      <c r="M64" s="151">
        <v>708</v>
      </c>
      <c r="N64" s="152">
        <v>65.81920904</v>
      </c>
      <c r="O64" s="151">
        <v>123</v>
      </c>
      <c r="P64" s="151">
        <v>230</v>
      </c>
      <c r="Q64" s="152">
        <v>53.47826087</v>
      </c>
      <c r="R64" s="151">
        <v>491</v>
      </c>
      <c r="S64" s="151">
        <v>717</v>
      </c>
      <c r="T64" s="152">
        <v>68.479776848</v>
      </c>
      <c r="U64" s="151">
        <v>134</v>
      </c>
      <c r="V64" s="151">
        <v>227</v>
      </c>
      <c r="W64" s="152">
        <v>59.030837004</v>
      </c>
      <c r="X64" s="151">
        <v>501</v>
      </c>
      <c r="Y64" s="151">
        <v>705</v>
      </c>
      <c r="Z64" s="152">
        <v>71.063829787</v>
      </c>
      <c r="AA64" s="151">
        <v>140</v>
      </c>
      <c r="AB64" s="151">
        <v>226</v>
      </c>
      <c r="AC64" s="152">
        <v>61.946902655</v>
      </c>
      <c r="AD64" s="151">
        <v>508</v>
      </c>
      <c r="AE64" s="151">
        <v>706</v>
      </c>
      <c r="AF64" s="152">
        <v>71.954674221</v>
      </c>
    </row>
    <row r="65" spans="1:32" ht="15">
      <c r="A65" s="151" t="s">
        <v>215</v>
      </c>
      <c r="B65" s="151" t="s">
        <v>215</v>
      </c>
      <c r="C65" s="151">
        <v>3301</v>
      </c>
      <c r="D65" s="151">
        <v>5436</v>
      </c>
      <c r="E65" s="152">
        <v>60.724797645</v>
      </c>
      <c r="F65" s="151">
        <v>12521</v>
      </c>
      <c r="G65" s="151">
        <v>17192</v>
      </c>
      <c r="H65" s="152">
        <v>72.830386226</v>
      </c>
      <c r="I65" s="151">
        <v>3202</v>
      </c>
      <c r="J65" s="151">
        <v>5400</v>
      </c>
      <c r="K65" s="152">
        <v>59.296296296</v>
      </c>
      <c r="L65" s="151">
        <v>12680</v>
      </c>
      <c r="M65" s="151">
        <v>17163</v>
      </c>
      <c r="N65" s="152">
        <v>73.879857834</v>
      </c>
      <c r="O65" s="151">
        <v>3241</v>
      </c>
      <c r="P65" s="151">
        <v>5387</v>
      </c>
      <c r="Q65" s="152">
        <v>60.163356228</v>
      </c>
      <c r="R65" s="151">
        <v>12775</v>
      </c>
      <c r="S65" s="151">
        <v>17166</v>
      </c>
      <c r="T65" s="152">
        <v>74.420365839</v>
      </c>
      <c r="U65" s="151">
        <v>3527</v>
      </c>
      <c r="V65" s="151">
        <v>5361</v>
      </c>
      <c r="W65" s="152">
        <v>65.789964559</v>
      </c>
      <c r="X65" s="151">
        <v>12832</v>
      </c>
      <c r="Y65" s="151">
        <v>17179</v>
      </c>
      <c r="Z65" s="152">
        <v>74.695849584</v>
      </c>
      <c r="AA65" s="151">
        <v>3735</v>
      </c>
      <c r="AB65" s="151">
        <v>5352</v>
      </c>
      <c r="AC65" s="152">
        <v>69.786995516</v>
      </c>
      <c r="AD65" s="151">
        <v>12900</v>
      </c>
      <c r="AE65" s="151">
        <v>17147</v>
      </c>
      <c r="AF65" s="152">
        <v>75.231818977</v>
      </c>
    </row>
    <row r="66" spans="1:32" ht="15">
      <c r="A66" s="151" t="s">
        <v>170</v>
      </c>
      <c r="B66" s="151" t="s">
        <v>216</v>
      </c>
      <c r="C66" s="151">
        <v>763</v>
      </c>
      <c r="D66" s="151">
        <v>1351</v>
      </c>
      <c r="E66" s="152">
        <v>56.476683938</v>
      </c>
      <c r="F66" s="151">
        <v>2886</v>
      </c>
      <c r="G66" s="151">
        <v>4260</v>
      </c>
      <c r="H66" s="152">
        <v>67.746478873</v>
      </c>
      <c r="I66" s="151">
        <v>746</v>
      </c>
      <c r="J66" s="151">
        <v>1352</v>
      </c>
      <c r="K66" s="152">
        <v>55.177514793</v>
      </c>
      <c r="L66" s="151">
        <v>2960</v>
      </c>
      <c r="M66" s="151">
        <v>4292</v>
      </c>
      <c r="N66" s="152">
        <v>68.965517241</v>
      </c>
      <c r="O66" s="151">
        <v>750</v>
      </c>
      <c r="P66" s="151">
        <v>1343</v>
      </c>
      <c r="Q66" s="152">
        <v>55.845122859</v>
      </c>
      <c r="R66" s="151">
        <v>2997</v>
      </c>
      <c r="S66" s="151">
        <v>4308</v>
      </c>
      <c r="T66" s="152">
        <v>69.568245125</v>
      </c>
      <c r="U66" s="151">
        <v>813</v>
      </c>
      <c r="V66" s="151">
        <v>1326</v>
      </c>
      <c r="W66" s="152">
        <v>61.312217195</v>
      </c>
      <c r="X66" s="151">
        <v>3054</v>
      </c>
      <c r="Y66" s="151">
        <v>4324</v>
      </c>
      <c r="Z66" s="152">
        <v>70.629047179</v>
      </c>
      <c r="AA66" s="151">
        <v>846</v>
      </c>
      <c r="AB66" s="151">
        <v>1328</v>
      </c>
      <c r="AC66" s="152">
        <v>63.704819277</v>
      </c>
      <c r="AD66" s="151">
        <v>3074</v>
      </c>
      <c r="AE66" s="151">
        <v>4320</v>
      </c>
      <c r="AF66" s="152">
        <v>71.157407407</v>
      </c>
    </row>
    <row r="67" spans="1:32" ht="15">
      <c r="A67" s="151" t="s">
        <v>217</v>
      </c>
      <c r="B67" s="151" t="s">
        <v>217</v>
      </c>
      <c r="C67" s="151">
        <v>20132</v>
      </c>
      <c r="D67" s="151">
        <v>38836</v>
      </c>
      <c r="E67" s="152">
        <v>51.83850036</v>
      </c>
      <c r="F67" s="151">
        <v>73480</v>
      </c>
      <c r="G67" s="151">
        <v>120836</v>
      </c>
      <c r="H67" s="152">
        <v>60.809692476</v>
      </c>
      <c r="I67" s="151">
        <v>19987</v>
      </c>
      <c r="J67" s="151">
        <v>38770</v>
      </c>
      <c r="K67" s="152">
        <v>51.552746969</v>
      </c>
      <c r="L67" s="151">
        <v>75572</v>
      </c>
      <c r="M67" s="151">
        <v>121526</v>
      </c>
      <c r="N67" s="152">
        <v>62.18586969</v>
      </c>
      <c r="O67" s="151">
        <v>20692</v>
      </c>
      <c r="P67" s="151">
        <v>38725</v>
      </c>
      <c r="Q67" s="152">
        <v>53.433182699</v>
      </c>
      <c r="R67" s="151">
        <v>76362</v>
      </c>
      <c r="S67" s="151">
        <v>121567</v>
      </c>
      <c r="T67" s="152">
        <v>62.814744133</v>
      </c>
      <c r="U67" s="151">
        <v>22479</v>
      </c>
      <c r="V67" s="151">
        <v>38893</v>
      </c>
      <c r="W67" s="152">
        <v>57.797032885</v>
      </c>
      <c r="X67" s="151">
        <v>77370</v>
      </c>
      <c r="Y67" s="151">
        <v>121997</v>
      </c>
      <c r="Z67" s="152">
        <v>63.419592285</v>
      </c>
      <c r="AA67" s="151">
        <v>23881</v>
      </c>
      <c r="AB67" s="151">
        <v>38705</v>
      </c>
      <c r="AC67" s="152">
        <v>61.700038755</v>
      </c>
      <c r="AD67" s="151">
        <v>78040</v>
      </c>
      <c r="AE67" s="151">
        <v>122149</v>
      </c>
      <c r="AF67" s="152">
        <v>63.889184521</v>
      </c>
    </row>
    <row r="68" spans="1:32" ht="15">
      <c r="A68" s="151" t="s">
        <v>170</v>
      </c>
      <c r="B68" s="151" t="s">
        <v>218</v>
      </c>
      <c r="C68" s="151">
        <v>516</v>
      </c>
      <c r="D68" s="151">
        <v>979</v>
      </c>
      <c r="E68" s="152">
        <v>52.706843718</v>
      </c>
      <c r="F68" s="151">
        <v>1930</v>
      </c>
      <c r="G68" s="151">
        <v>3114</v>
      </c>
      <c r="H68" s="152">
        <v>61.978163134</v>
      </c>
      <c r="I68" s="151">
        <v>500</v>
      </c>
      <c r="J68" s="151">
        <v>977</v>
      </c>
      <c r="K68" s="152">
        <v>51.177072671</v>
      </c>
      <c r="L68" s="151">
        <v>1977</v>
      </c>
      <c r="M68" s="151">
        <v>3128</v>
      </c>
      <c r="N68" s="152">
        <v>63.203324808</v>
      </c>
      <c r="O68" s="151">
        <v>508</v>
      </c>
      <c r="P68" s="151">
        <v>967</v>
      </c>
      <c r="Q68" s="152">
        <v>52.5336091</v>
      </c>
      <c r="R68" s="151">
        <v>1999</v>
      </c>
      <c r="S68" s="151">
        <v>3136</v>
      </c>
      <c r="T68" s="152">
        <v>63.743622449</v>
      </c>
      <c r="U68" s="151">
        <v>577</v>
      </c>
      <c r="V68" s="151">
        <v>983</v>
      </c>
      <c r="W68" s="152">
        <v>58.697863683</v>
      </c>
      <c r="X68" s="151">
        <v>2006</v>
      </c>
      <c r="Y68" s="151">
        <v>3131</v>
      </c>
      <c r="Z68" s="152">
        <v>64.068987544</v>
      </c>
      <c r="AA68" s="151">
        <v>598</v>
      </c>
      <c r="AB68" s="151">
        <v>987</v>
      </c>
      <c r="AC68" s="152">
        <v>60.587639311</v>
      </c>
      <c r="AD68" s="151">
        <v>2011</v>
      </c>
      <c r="AE68" s="151">
        <v>3129</v>
      </c>
      <c r="AF68" s="152">
        <v>64.26973474</v>
      </c>
    </row>
    <row r="69" spans="1:32" ht="15">
      <c r="A69" s="151" t="s">
        <v>140</v>
      </c>
      <c r="B69" s="151" t="s">
        <v>219</v>
      </c>
      <c r="C69" s="151">
        <v>217</v>
      </c>
      <c r="D69" s="151">
        <v>480</v>
      </c>
      <c r="E69" s="152">
        <v>45.208333333</v>
      </c>
      <c r="F69" s="151">
        <v>701</v>
      </c>
      <c r="G69" s="151">
        <v>1565</v>
      </c>
      <c r="H69" s="152">
        <v>44.792332268</v>
      </c>
      <c r="I69" s="151">
        <v>207</v>
      </c>
      <c r="J69" s="151">
        <v>479</v>
      </c>
      <c r="K69" s="152">
        <v>43.215031315</v>
      </c>
      <c r="L69" s="151">
        <v>730</v>
      </c>
      <c r="M69" s="151">
        <v>1576</v>
      </c>
      <c r="N69" s="152">
        <v>46.319796954</v>
      </c>
      <c r="O69" s="151">
        <v>222</v>
      </c>
      <c r="P69" s="151">
        <v>489</v>
      </c>
      <c r="Q69" s="152">
        <v>45.398773006</v>
      </c>
      <c r="R69" s="151">
        <v>743</v>
      </c>
      <c r="S69" s="151">
        <v>1572</v>
      </c>
      <c r="T69" s="152">
        <v>47.264631043</v>
      </c>
      <c r="U69" s="151">
        <v>241</v>
      </c>
      <c r="V69" s="151">
        <v>482</v>
      </c>
      <c r="W69" s="152">
        <v>50</v>
      </c>
      <c r="X69" s="151">
        <v>771</v>
      </c>
      <c r="Y69" s="151">
        <v>1588</v>
      </c>
      <c r="Z69" s="152">
        <v>48.55163728</v>
      </c>
      <c r="AA69" s="151">
        <v>255</v>
      </c>
      <c r="AB69" s="151">
        <v>489</v>
      </c>
      <c r="AC69" s="152">
        <v>52.147239264</v>
      </c>
      <c r="AD69" s="151">
        <v>794</v>
      </c>
      <c r="AE69" s="151">
        <v>1588</v>
      </c>
      <c r="AF69" s="152">
        <v>50</v>
      </c>
    </row>
    <row r="70" spans="1:32" ht="15">
      <c r="A70" s="151" t="s">
        <v>151</v>
      </c>
      <c r="B70" s="151" t="s">
        <v>220</v>
      </c>
      <c r="C70" s="151">
        <v>61</v>
      </c>
      <c r="D70" s="151">
        <v>123</v>
      </c>
      <c r="E70" s="152">
        <v>49.593495935</v>
      </c>
      <c r="F70" s="151">
        <v>309</v>
      </c>
      <c r="G70" s="151">
        <v>512</v>
      </c>
      <c r="H70" s="152">
        <v>60.3515625</v>
      </c>
      <c r="I70" s="151">
        <v>64</v>
      </c>
      <c r="J70" s="151">
        <v>128</v>
      </c>
      <c r="K70" s="152">
        <v>50</v>
      </c>
      <c r="L70" s="151">
        <v>309</v>
      </c>
      <c r="M70" s="151">
        <v>504</v>
      </c>
      <c r="N70" s="152">
        <v>61.30952381</v>
      </c>
      <c r="O70" s="151">
        <v>63</v>
      </c>
      <c r="P70" s="151">
        <v>127</v>
      </c>
      <c r="Q70" s="152">
        <v>49.606299213</v>
      </c>
      <c r="R70" s="151">
        <v>310</v>
      </c>
      <c r="S70" s="151">
        <v>498</v>
      </c>
      <c r="T70" s="152">
        <v>62.248995984</v>
      </c>
      <c r="U70" s="151">
        <v>70</v>
      </c>
      <c r="V70" s="151">
        <v>128</v>
      </c>
      <c r="W70" s="152">
        <v>54.6875</v>
      </c>
      <c r="X70" s="151">
        <v>309</v>
      </c>
      <c r="Y70" s="151">
        <v>493</v>
      </c>
      <c r="Z70" s="152">
        <v>62.677484787</v>
      </c>
      <c r="AA70" s="151">
        <v>84</v>
      </c>
      <c r="AB70" s="151">
        <v>125</v>
      </c>
      <c r="AC70" s="152">
        <v>67.2</v>
      </c>
      <c r="AD70" s="151">
        <v>316</v>
      </c>
      <c r="AE70" s="151">
        <v>493</v>
      </c>
      <c r="AF70" s="152">
        <v>64.097363083</v>
      </c>
    </row>
    <row r="71" spans="1:32" ht="15">
      <c r="A71" s="151" t="s">
        <v>149</v>
      </c>
      <c r="B71" s="151" t="s">
        <v>221</v>
      </c>
      <c r="C71" s="151">
        <v>421</v>
      </c>
      <c r="D71" s="151">
        <v>722</v>
      </c>
      <c r="E71" s="152">
        <v>58.310249307</v>
      </c>
      <c r="F71" s="151">
        <v>1873</v>
      </c>
      <c r="G71" s="151">
        <v>2578</v>
      </c>
      <c r="H71" s="152">
        <v>72.65321955</v>
      </c>
      <c r="I71" s="151">
        <v>416</v>
      </c>
      <c r="J71" s="151">
        <v>738</v>
      </c>
      <c r="K71" s="152">
        <v>56.368563686</v>
      </c>
      <c r="L71" s="151">
        <v>1868</v>
      </c>
      <c r="M71" s="151">
        <v>2545</v>
      </c>
      <c r="N71" s="152">
        <v>73.398821218</v>
      </c>
      <c r="O71" s="151">
        <v>441</v>
      </c>
      <c r="P71" s="151">
        <v>732</v>
      </c>
      <c r="Q71" s="152">
        <v>60.245901639</v>
      </c>
      <c r="R71" s="151">
        <v>1879</v>
      </c>
      <c r="S71" s="151">
        <v>2532</v>
      </c>
      <c r="T71" s="152">
        <v>74.210110585</v>
      </c>
      <c r="U71" s="151">
        <v>504</v>
      </c>
      <c r="V71" s="151">
        <v>754</v>
      </c>
      <c r="W71" s="152">
        <v>66.843501326</v>
      </c>
      <c r="X71" s="151">
        <v>1893</v>
      </c>
      <c r="Y71" s="151">
        <v>2542</v>
      </c>
      <c r="Z71" s="152">
        <v>74.468922109</v>
      </c>
      <c r="AA71" s="151">
        <v>531</v>
      </c>
      <c r="AB71" s="151">
        <v>762</v>
      </c>
      <c r="AC71" s="152">
        <v>69.68503937</v>
      </c>
      <c r="AD71" s="151">
        <v>1893</v>
      </c>
      <c r="AE71" s="151">
        <v>2520</v>
      </c>
      <c r="AF71" s="152">
        <v>75.119047619</v>
      </c>
    </row>
    <row r="72" spans="1:32" ht="15">
      <c r="A72" s="151" t="s">
        <v>140</v>
      </c>
      <c r="B72" s="151" t="s">
        <v>222</v>
      </c>
      <c r="C72" s="151">
        <v>87</v>
      </c>
      <c r="D72" s="151">
        <v>197</v>
      </c>
      <c r="E72" s="152">
        <v>44.162436548</v>
      </c>
      <c r="F72" s="151">
        <v>289</v>
      </c>
      <c r="G72" s="151">
        <v>627</v>
      </c>
      <c r="H72" s="152">
        <v>46.092503987</v>
      </c>
      <c r="I72" s="151">
        <v>84</v>
      </c>
      <c r="J72" s="151">
        <v>194</v>
      </c>
      <c r="K72" s="152">
        <v>43.298969072</v>
      </c>
      <c r="L72" s="151">
        <v>300</v>
      </c>
      <c r="M72" s="151">
        <v>625</v>
      </c>
      <c r="N72" s="152">
        <v>48</v>
      </c>
      <c r="O72" s="151">
        <v>85</v>
      </c>
      <c r="P72" s="151">
        <v>189</v>
      </c>
      <c r="Q72" s="152">
        <v>44.973544974</v>
      </c>
      <c r="R72" s="151">
        <v>308</v>
      </c>
      <c r="S72" s="151">
        <v>622</v>
      </c>
      <c r="T72" s="152">
        <v>49.517684887</v>
      </c>
      <c r="U72" s="151">
        <v>94</v>
      </c>
      <c r="V72" s="151">
        <v>189</v>
      </c>
      <c r="W72" s="152">
        <v>49.735449735</v>
      </c>
      <c r="X72" s="151">
        <v>311</v>
      </c>
      <c r="Y72" s="151">
        <v>626</v>
      </c>
      <c r="Z72" s="152">
        <v>49.680511182</v>
      </c>
      <c r="AA72" s="151">
        <v>97</v>
      </c>
      <c r="AB72" s="151">
        <v>185</v>
      </c>
      <c r="AC72" s="152">
        <v>52.432432432</v>
      </c>
      <c r="AD72" s="151">
        <v>312</v>
      </c>
      <c r="AE72" s="151">
        <v>626</v>
      </c>
      <c r="AF72" s="152">
        <v>49.840255591</v>
      </c>
    </row>
    <row r="73" spans="1:32" ht="15">
      <c r="A73" s="151" t="s">
        <v>147</v>
      </c>
      <c r="B73" s="151" t="s">
        <v>223</v>
      </c>
      <c r="C73" s="151">
        <v>389</v>
      </c>
      <c r="D73" s="151">
        <v>736</v>
      </c>
      <c r="E73" s="152">
        <v>52.85326087</v>
      </c>
      <c r="F73" s="151">
        <v>1371</v>
      </c>
      <c r="G73" s="151">
        <v>2295</v>
      </c>
      <c r="H73" s="152">
        <v>59.738562092</v>
      </c>
      <c r="I73" s="151">
        <v>363</v>
      </c>
      <c r="J73" s="151">
        <v>722</v>
      </c>
      <c r="K73" s="152">
        <v>50.27700831</v>
      </c>
      <c r="L73" s="151">
        <v>1401</v>
      </c>
      <c r="M73" s="151">
        <v>2292</v>
      </c>
      <c r="N73" s="152">
        <v>61.12565445</v>
      </c>
      <c r="O73" s="151">
        <v>405</v>
      </c>
      <c r="P73" s="151">
        <v>735</v>
      </c>
      <c r="Q73" s="152">
        <v>55.102040816</v>
      </c>
      <c r="R73" s="151">
        <v>1417</v>
      </c>
      <c r="S73" s="151">
        <v>2281</v>
      </c>
      <c r="T73" s="152">
        <v>62.12187637</v>
      </c>
      <c r="U73" s="151">
        <v>435</v>
      </c>
      <c r="V73" s="151">
        <v>728</v>
      </c>
      <c r="W73" s="152">
        <v>59.752747253</v>
      </c>
      <c r="X73" s="151">
        <v>1439</v>
      </c>
      <c r="Y73" s="151">
        <v>2296</v>
      </c>
      <c r="Z73" s="152">
        <v>62.674216028</v>
      </c>
      <c r="AA73" s="151">
        <v>464</v>
      </c>
      <c r="AB73" s="151">
        <v>716</v>
      </c>
      <c r="AC73" s="152">
        <v>64.804469274</v>
      </c>
      <c r="AD73" s="151">
        <v>1450</v>
      </c>
      <c r="AE73" s="151">
        <v>2292</v>
      </c>
      <c r="AF73" s="152">
        <v>63.263525305</v>
      </c>
    </row>
    <row r="74" spans="1:32" ht="15">
      <c r="A74" s="151" t="s">
        <v>224</v>
      </c>
      <c r="B74" s="151" t="s">
        <v>224</v>
      </c>
      <c r="C74" s="151">
        <v>5296</v>
      </c>
      <c r="D74" s="151">
        <v>8865</v>
      </c>
      <c r="E74" s="152">
        <v>59.740552735</v>
      </c>
      <c r="F74" s="151">
        <v>19215</v>
      </c>
      <c r="G74" s="151">
        <v>26781</v>
      </c>
      <c r="H74" s="152">
        <v>71.748627758</v>
      </c>
      <c r="I74" s="151">
        <v>5480</v>
      </c>
      <c r="J74" s="151">
        <v>8958</v>
      </c>
      <c r="K74" s="152">
        <v>61.174369279</v>
      </c>
      <c r="L74" s="151">
        <v>19642</v>
      </c>
      <c r="M74" s="151">
        <v>26887</v>
      </c>
      <c r="N74" s="152">
        <v>73.053892216</v>
      </c>
      <c r="O74" s="151">
        <v>5775</v>
      </c>
      <c r="P74" s="151">
        <v>8993</v>
      </c>
      <c r="Q74" s="152">
        <v>64.216612921</v>
      </c>
      <c r="R74" s="151">
        <v>19811</v>
      </c>
      <c r="S74" s="151">
        <v>26886</v>
      </c>
      <c r="T74" s="152">
        <v>73.685189318</v>
      </c>
      <c r="U74" s="151">
        <v>6258</v>
      </c>
      <c r="V74" s="151">
        <v>9051</v>
      </c>
      <c r="W74" s="152">
        <v>69.141531323</v>
      </c>
      <c r="X74" s="151">
        <v>20081</v>
      </c>
      <c r="Y74" s="151">
        <v>27107</v>
      </c>
      <c r="Z74" s="152">
        <v>74.080495813</v>
      </c>
      <c r="AA74" s="151">
        <v>6442</v>
      </c>
      <c r="AB74" s="151">
        <v>9025</v>
      </c>
      <c r="AC74" s="152">
        <v>71.379501385</v>
      </c>
      <c r="AD74" s="151">
        <v>20261</v>
      </c>
      <c r="AE74" s="151">
        <v>27169</v>
      </c>
      <c r="AF74" s="152">
        <v>74.573962973</v>
      </c>
    </row>
    <row r="75" spans="1:32" ht="15">
      <c r="A75" s="151" t="s">
        <v>145</v>
      </c>
      <c r="B75" s="151" t="s">
        <v>225</v>
      </c>
      <c r="C75" s="151">
        <v>152</v>
      </c>
      <c r="D75" s="151">
        <v>306</v>
      </c>
      <c r="E75" s="152">
        <v>49.673202614</v>
      </c>
      <c r="F75" s="151">
        <v>580</v>
      </c>
      <c r="G75" s="151">
        <v>902</v>
      </c>
      <c r="H75" s="152">
        <v>64.301552106</v>
      </c>
      <c r="I75" s="151">
        <v>149</v>
      </c>
      <c r="J75" s="151">
        <v>307</v>
      </c>
      <c r="K75" s="152">
        <v>48.534201954</v>
      </c>
      <c r="L75" s="151">
        <v>618</v>
      </c>
      <c r="M75" s="151">
        <v>911</v>
      </c>
      <c r="N75" s="152">
        <v>67.837541164</v>
      </c>
      <c r="O75" s="151">
        <v>162</v>
      </c>
      <c r="P75" s="151">
        <v>299</v>
      </c>
      <c r="Q75" s="152">
        <v>54.180602007</v>
      </c>
      <c r="R75" s="151">
        <v>642</v>
      </c>
      <c r="S75" s="151">
        <v>915</v>
      </c>
      <c r="T75" s="152">
        <v>70.163934426</v>
      </c>
      <c r="U75" s="151">
        <v>178</v>
      </c>
      <c r="V75" s="151">
        <v>298</v>
      </c>
      <c r="W75" s="152">
        <v>59.731543624</v>
      </c>
      <c r="X75" s="151">
        <v>654</v>
      </c>
      <c r="Y75" s="151">
        <v>913</v>
      </c>
      <c r="Z75" s="152">
        <v>71.631982475</v>
      </c>
      <c r="AA75" s="151">
        <v>194</v>
      </c>
      <c r="AB75" s="151">
        <v>299</v>
      </c>
      <c r="AC75" s="152">
        <v>64.882943144</v>
      </c>
      <c r="AD75" s="151">
        <v>661</v>
      </c>
      <c r="AE75" s="151">
        <v>913</v>
      </c>
      <c r="AF75" s="152">
        <v>72.398685652</v>
      </c>
    </row>
    <row r="76" spans="1:32" ht="15">
      <c r="A76" s="151" t="s">
        <v>149</v>
      </c>
      <c r="B76" s="151" t="s">
        <v>226</v>
      </c>
      <c r="C76" s="151">
        <v>343</v>
      </c>
      <c r="D76" s="151">
        <v>566</v>
      </c>
      <c r="E76" s="152">
        <v>60.600706714</v>
      </c>
      <c r="F76" s="151">
        <v>1232</v>
      </c>
      <c r="G76" s="151">
        <v>1931</v>
      </c>
      <c r="H76" s="152">
        <v>63.801139306</v>
      </c>
      <c r="I76" s="151">
        <v>342</v>
      </c>
      <c r="J76" s="151">
        <v>569</v>
      </c>
      <c r="K76" s="152">
        <v>60.105448155</v>
      </c>
      <c r="L76" s="151">
        <v>1250</v>
      </c>
      <c r="M76" s="151">
        <v>1913</v>
      </c>
      <c r="N76" s="152">
        <v>65.342394145</v>
      </c>
      <c r="O76" s="151">
        <v>330</v>
      </c>
      <c r="P76" s="151">
        <v>562</v>
      </c>
      <c r="Q76" s="152">
        <v>58.71886121</v>
      </c>
      <c r="R76" s="151">
        <v>1275</v>
      </c>
      <c r="S76" s="151">
        <v>1924</v>
      </c>
      <c r="T76" s="152">
        <v>66.268191268</v>
      </c>
      <c r="U76" s="151">
        <v>342</v>
      </c>
      <c r="V76" s="151">
        <v>558</v>
      </c>
      <c r="W76" s="152">
        <v>61.290322581</v>
      </c>
      <c r="X76" s="151">
        <v>1303</v>
      </c>
      <c r="Y76" s="151">
        <v>1927</v>
      </c>
      <c r="Z76" s="152">
        <v>67.618059159</v>
      </c>
      <c r="AA76" s="151">
        <v>370</v>
      </c>
      <c r="AB76" s="151">
        <v>549</v>
      </c>
      <c r="AC76" s="152">
        <v>67.395264117</v>
      </c>
      <c r="AD76" s="151">
        <v>1324</v>
      </c>
      <c r="AE76" s="151">
        <v>1929</v>
      </c>
      <c r="AF76" s="152">
        <v>68.636599274</v>
      </c>
    </row>
    <row r="77" spans="1:32" ht="15">
      <c r="A77" s="151" t="s">
        <v>227</v>
      </c>
      <c r="B77" s="151" t="s">
        <v>227</v>
      </c>
      <c r="C77" s="151">
        <v>3188</v>
      </c>
      <c r="D77" s="151">
        <v>6031</v>
      </c>
      <c r="E77" s="152">
        <v>52.860222185</v>
      </c>
      <c r="F77" s="151">
        <v>11999</v>
      </c>
      <c r="G77" s="151">
        <v>19533</v>
      </c>
      <c r="H77" s="152">
        <v>61.429375928</v>
      </c>
      <c r="I77" s="151">
        <v>3071</v>
      </c>
      <c r="J77" s="151">
        <v>6018</v>
      </c>
      <c r="K77" s="152">
        <v>51.030242606</v>
      </c>
      <c r="L77" s="151">
        <v>12266</v>
      </c>
      <c r="M77" s="151">
        <v>19483</v>
      </c>
      <c r="N77" s="152">
        <v>62.957450085</v>
      </c>
      <c r="O77" s="151">
        <v>3206</v>
      </c>
      <c r="P77" s="151">
        <v>6015</v>
      </c>
      <c r="Q77" s="152">
        <v>53.300083126</v>
      </c>
      <c r="R77" s="151">
        <v>12455</v>
      </c>
      <c r="S77" s="151">
        <v>19457</v>
      </c>
      <c r="T77" s="152">
        <v>64.012951637</v>
      </c>
      <c r="U77" s="151">
        <v>3497</v>
      </c>
      <c r="V77" s="151">
        <v>5967</v>
      </c>
      <c r="W77" s="152">
        <v>58.605664488</v>
      </c>
      <c r="X77" s="151">
        <v>12643</v>
      </c>
      <c r="Y77" s="151">
        <v>19457</v>
      </c>
      <c r="Z77" s="152">
        <v>64.979184869</v>
      </c>
      <c r="AA77" s="151">
        <v>3702</v>
      </c>
      <c r="AB77" s="151">
        <v>5939</v>
      </c>
      <c r="AC77" s="152">
        <v>62.333726217</v>
      </c>
      <c r="AD77" s="151">
        <v>12826</v>
      </c>
      <c r="AE77" s="151">
        <v>19465</v>
      </c>
      <c r="AF77" s="152">
        <v>65.892627793</v>
      </c>
    </row>
    <row r="78" spans="1:32" ht="15">
      <c r="A78" s="151" t="s">
        <v>228</v>
      </c>
      <c r="B78" s="151" t="s">
        <v>228</v>
      </c>
      <c r="C78" s="151">
        <v>592</v>
      </c>
      <c r="D78" s="151">
        <v>1169</v>
      </c>
      <c r="E78" s="152">
        <v>50.641573995</v>
      </c>
      <c r="F78" s="151">
        <v>2197</v>
      </c>
      <c r="G78" s="151">
        <v>3877</v>
      </c>
      <c r="H78" s="152">
        <v>56.667526438</v>
      </c>
      <c r="I78" s="151">
        <v>587</v>
      </c>
      <c r="J78" s="151">
        <v>1157</v>
      </c>
      <c r="K78" s="152">
        <v>50.7346586</v>
      </c>
      <c r="L78" s="151">
        <v>2253</v>
      </c>
      <c r="M78" s="151">
        <v>3856</v>
      </c>
      <c r="N78" s="152">
        <v>58.428423237</v>
      </c>
      <c r="O78" s="151">
        <v>600</v>
      </c>
      <c r="P78" s="151">
        <v>1138</v>
      </c>
      <c r="Q78" s="152">
        <v>52.724077329</v>
      </c>
      <c r="R78" s="151">
        <v>2299</v>
      </c>
      <c r="S78" s="151">
        <v>3864</v>
      </c>
      <c r="T78" s="152">
        <v>59.497929607</v>
      </c>
      <c r="U78" s="151">
        <v>694</v>
      </c>
      <c r="V78" s="151">
        <v>1151</v>
      </c>
      <c r="W78" s="152">
        <v>60.295395308</v>
      </c>
      <c r="X78" s="151">
        <v>2348</v>
      </c>
      <c r="Y78" s="151">
        <v>3848</v>
      </c>
      <c r="Z78" s="152">
        <v>61.018711019</v>
      </c>
      <c r="AA78" s="151">
        <v>723</v>
      </c>
      <c r="AB78" s="151">
        <v>1147</v>
      </c>
      <c r="AC78" s="152">
        <v>63.034001744</v>
      </c>
      <c r="AD78" s="151">
        <v>2387</v>
      </c>
      <c r="AE78" s="151">
        <v>3855</v>
      </c>
      <c r="AF78" s="152">
        <v>61.919584955</v>
      </c>
    </row>
    <row r="79" spans="1:32" ht="15">
      <c r="A79" s="151" t="s">
        <v>142</v>
      </c>
      <c r="B79" s="151" t="s">
        <v>229</v>
      </c>
      <c r="C79" s="151">
        <v>108</v>
      </c>
      <c r="D79" s="151">
        <v>192</v>
      </c>
      <c r="E79" s="152">
        <v>56.25</v>
      </c>
      <c r="F79" s="151">
        <v>494</v>
      </c>
      <c r="G79" s="151">
        <v>676</v>
      </c>
      <c r="H79" s="152">
        <v>73.076923077</v>
      </c>
      <c r="I79" s="151">
        <v>99</v>
      </c>
      <c r="J79" s="151">
        <v>186</v>
      </c>
      <c r="K79" s="152">
        <v>53.225806452</v>
      </c>
      <c r="L79" s="151">
        <v>504</v>
      </c>
      <c r="M79" s="151">
        <v>675</v>
      </c>
      <c r="N79" s="152">
        <v>74.666666667</v>
      </c>
      <c r="O79" s="151">
        <v>107</v>
      </c>
      <c r="P79" s="151">
        <v>185</v>
      </c>
      <c r="Q79" s="152">
        <v>57.837837838</v>
      </c>
      <c r="R79" s="151">
        <v>505</v>
      </c>
      <c r="S79" s="151">
        <v>670</v>
      </c>
      <c r="T79" s="152">
        <v>75.373134328</v>
      </c>
      <c r="U79" s="151">
        <v>117</v>
      </c>
      <c r="V79" s="151">
        <v>186</v>
      </c>
      <c r="W79" s="152">
        <v>62.903225806</v>
      </c>
      <c r="X79" s="151">
        <v>507</v>
      </c>
      <c r="Y79" s="151">
        <v>669</v>
      </c>
      <c r="Z79" s="152">
        <v>75.784753363</v>
      </c>
      <c r="AA79" s="151">
        <v>122</v>
      </c>
      <c r="AB79" s="151">
        <v>188</v>
      </c>
      <c r="AC79" s="152">
        <v>64.893617021</v>
      </c>
      <c r="AD79" s="151">
        <v>507</v>
      </c>
      <c r="AE79" s="151">
        <v>666</v>
      </c>
      <c r="AF79" s="152">
        <v>76.126126126</v>
      </c>
    </row>
    <row r="80" spans="1:32" ht="15">
      <c r="A80" s="151" t="s">
        <v>230</v>
      </c>
      <c r="B80" s="151" t="s">
        <v>230</v>
      </c>
      <c r="C80" s="151">
        <v>1243</v>
      </c>
      <c r="D80" s="151">
        <v>2228</v>
      </c>
      <c r="E80" s="152">
        <v>55.78994614</v>
      </c>
      <c r="F80" s="151">
        <v>4230</v>
      </c>
      <c r="G80" s="151">
        <v>7233</v>
      </c>
      <c r="H80" s="152">
        <v>58.481957694</v>
      </c>
      <c r="I80" s="151">
        <v>1191</v>
      </c>
      <c r="J80" s="151">
        <v>2178</v>
      </c>
      <c r="K80" s="152">
        <v>54.683195592</v>
      </c>
      <c r="L80" s="151">
        <v>4381</v>
      </c>
      <c r="M80" s="151">
        <v>7254</v>
      </c>
      <c r="N80" s="152">
        <v>60.394265233</v>
      </c>
      <c r="O80" s="151">
        <v>1257</v>
      </c>
      <c r="P80" s="151">
        <v>2164</v>
      </c>
      <c r="Q80" s="152">
        <v>58.086876155</v>
      </c>
      <c r="R80" s="151">
        <v>4441</v>
      </c>
      <c r="S80" s="151">
        <v>7231</v>
      </c>
      <c r="T80" s="152">
        <v>61.416125017</v>
      </c>
      <c r="U80" s="151">
        <v>1376</v>
      </c>
      <c r="V80" s="151">
        <v>2179</v>
      </c>
      <c r="W80" s="152">
        <v>63.148233134</v>
      </c>
      <c r="X80" s="151">
        <v>4515</v>
      </c>
      <c r="Y80" s="151">
        <v>7250</v>
      </c>
      <c r="Z80" s="152">
        <v>62.275862069</v>
      </c>
      <c r="AA80" s="151">
        <v>1425</v>
      </c>
      <c r="AB80" s="151">
        <v>2183</v>
      </c>
      <c r="AC80" s="152">
        <v>65.277141548</v>
      </c>
      <c r="AD80" s="151">
        <v>4578</v>
      </c>
      <c r="AE80" s="151">
        <v>7251</v>
      </c>
      <c r="AF80" s="152">
        <v>63.136119156</v>
      </c>
    </row>
    <row r="81" spans="1:32" ht="15">
      <c r="A81" s="151" t="s">
        <v>231</v>
      </c>
      <c r="B81" s="151" t="s">
        <v>231</v>
      </c>
      <c r="C81" s="151">
        <v>2641</v>
      </c>
      <c r="D81" s="151">
        <v>4858</v>
      </c>
      <c r="E81" s="152">
        <v>54.363935776</v>
      </c>
      <c r="F81" s="151">
        <v>9449</v>
      </c>
      <c r="G81" s="151">
        <v>15545</v>
      </c>
      <c r="H81" s="152">
        <v>60.78481827</v>
      </c>
      <c r="I81" s="151">
        <v>2614</v>
      </c>
      <c r="J81" s="151">
        <v>4817</v>
      </c>
      <c r="K81" s="152">
        <v>54.266140752</v>
      </c>
      <c r="L81" s="151">
        <v>9705</v>
      </c>
      <c r="M81" s="151">
        <v>15548</v>
      </c>
      <c r="N81" s="152">
        <v>62.419603808</v>
      </c>
      <c r="O81" s="151">
        <v>2810</v>
      </c>
      <c r="P81" s="151">
        <v>4821</v>
      </c>
      <c r="Q81" s="152">
        <v>58.286662518</v>
      </c>
      <c r="R81" s="151">
        <v>9872</v>
      </c>
      <c r="S81" s="151">
        <v>15548</v>
      </c>
      <c r="T81" s="152">
        <v>63.493696939</v>
      </c>
      <c r="U81" s="151">
        <v>3100</v>
      </c>
      <c r="V81" s="151">
        <v>4816</v>
      </c>
      <c r="W81" s="152">
        <v>64.368770764</v>
      </c>
      <c r="X81" s="151">
        <v>10054</v>
      </c>
      <c r="Y81" s="151">
        <v>15611</v>
      </c>
      <c r="Z81" s="152">
        <v>64.403305362</v>
      </c>
      <c r="AA81" s="151">
        <v>3220</v>
      </c>
      <c r="AB81" s="151">
        <v>4828</v>
      </c>
      <c r="AC81" s="152">
        <v>66.694283347</v>
      </c>
      <c r="AD81" s="151">
        <v>10171</v>
      </c>
      <c r="AE81" s="151">
        <v>15589</v>
      </c>
      <c r="AF81" s="152">
        <v>65.244723844</v>
      </c>
    </row>
    <row r="82" spans="1:32" ht="15">
      <c r="A82" s="151" t="s">
        <v>159</v>
      </c>
      <c r="B82" s="151" t="s">
        <v>232</v>
      </c>
      <c r="C82" s="151">
        <v>1118</v>
      </c>
      <c r="D82" s="151">
        <v>2269</v>
      </c>
      <c r="E82" s="152">
        <v>49.272807404</v>
      </c>
      <c r="F82" s="151">
        <v>3809</v>
      </c>
      <c r="G82" s="151">
        <v>6727</v>
      </c>
      <c r="H82" s="152">
        <v>56.62256578</v>
      </c>
      <c r="I82" s="151">
        <v>1072</v>
      </c>
      <c r="J82" s="151">
        <v>2280</v>
      </c>
      <c r="K82" s="152">
        <v>47.01754386</v>
      </c>
      <c r="L82" s="151">
        <v>3891</v>
      </c>
      <c r="M82" s="151">
        <v>6653</v>
      </c>
      <c r="N82" s="152">
        <v>58.484894033</v>
      </c>
      <c r="O82" s="151">
        <v>1093</v>
      </c>
      <c r="P82" s="151">
        <v>2290</v>
      </c>
      <c r="Q82" s="152">
        <v>47.729257642</v>
      </c>
      <c r="R82" s="151">
        <v>3922</v>
      </c>
      <c r="S82" s="151">
        <v>6637</v>
      </c>
      <c r="T82" s="152">
        <v>59.092963688</v>
      </c>
      <c r="U82" s="151">
        <v>1162</v>
      </c>
      <c r="V82" s="151">
        <v>2273</v>
      </c>
      <c r="W82" s="152">
        <v>51.121865376</v>
      </c>
      <c r="X82" s="151">
        <v>3992</v>
      </c>
      <c r="Y82" s="151">
        <v>6628</v>
      </c>
      <c r="Z82" s="152">
        <v>60.229330115</v>
      </c>
      <c r="AA82" s="151">
        <v>1248</v>
      </c>
      <c r="AB82" s="151">
        <v>2264</v>
      </c>
      <c r="AC82" s="152">
        <v>55.123674912</v>
      </c>
      <c r="AD82" s="151">
        <v>4029</v>
      </c>
      <c r="AE82" s="151">
        <v>6604</v>
      </c>
      <c r="AF82" s="152">
        <v>61.008479709</v>
      </c>
    </row>
    <row r="83" spans="1:32" ht="15">
      <c r="A83" s="151" t="s">
        <v>233</v>
      </c>
      <c r="B83" s="151" t="s">
        <v>233</v>
      </c>
      <c r="C83" s="151">
        <v>857</v>
      </c>
      <c r="D83" s="151">
        <v>1571</v>
      </c>
      <c r="E83" s="152">
        <v>54.551241248</v>
      </c>
      <c r="F83" s="151">
        <v>3223</v>
      </c>
      <c r="G83" s="151">
        <v>5279</v>
      </c>
      <c r="H83" s="152">
        <v>61.053229778</v>
      </c>
      <c r="I83" s="151">
        <v>821</v>
      </c>
      <c r="J83" s="151">
        <v>1576</v>
      </c>
      <c r="K83" s="152">
        <v>52.093908629</v>
      </c>
      <c r="L83" s="151">
        <v>3330</v>
      </c>
      <c r="M83" s="151">
        <v>5303</v>
      </c>
      <c r="N83" s="152">
        <v>62.794644541</v>
      </c>
      <c r="O83" s="151">
        <v>863</v>
      </c>
      <c r="P83" s="151">
        <v>1579</v>
      </c>
      <c r="Q83" s="152">
        <v>54.654844839</v>
      </c>
      <c r="R83" s="151">
        <v>3361</v>
      </c>
      <c r="S83" s="151">
        <v>5271</v>
      </c>
      <c r="T83" s="152">
        <v>63.763991652</v>
      </c>
      <c r="U83" s="151">
        <v>960</v>
      </c>
      <c r="V83" s="151">
        <v>1587</v>
      </c>
      <c r="W83" s="152">
        <v>60.491493384</v>
      </c>
      <c r="X83" s="151">
        <v>3409</v>
      </c>
      <c r="Y83" s="151">
        <v>5247</v>
      </c>
      <c r="Z83" s="152">
        <v>64.97045931</v>
      </c>
      <c r="AA83" s="151">
        <v>1028</v>
      </c>
      <c r="AB83" s="151">
        <v>1599</v>
      </c>
      <c r="AC83" s="152">
        <v>64.290181363</v>
      </c>
      <c r="AD83" s="151">
        <v>3455</v>
      </c>
      <c r="AE83" s="151">
        <v>5248</v>
      </c>
      <c r="AF83" s="152">
        <v>65.834603659</v>
      </c>
    </row>
    <row r="84" spans="1:32" ht="15">
      <c r="A84" s="151" t="s">
        <v>162</v>
      </c>
      <c r="B84" s="151" t="s">
        <v>234</v>
      </c>
      <c r="C84" s="151">
        <v>1421</v>
      </c>
      <c r="D84" s="151">
        <v>2686</v>
      </c>
      <c r="E84" s="152">
        <v>52.903946389</v>
      </c>
      <c r="F84" s="151">
        <v>5522</v>
      </c>
      <c r="G84" s="151">
        <v>8763</v>
      </c>
      <c r="H84" s="152">
        <v>63.014949218</v>
      </c>
      <c r="I84" s="151">
        <v>1386</v>
      </c>
      <c r="J84" s="151">
        <v>2672</v>
      </c>
      <c r="K84" s="152">
        <v>51.871257485</v>
      </c>
      <c r="L84" s="151">
        <v>5668</v>
      </c>
      <c r="M84" s="151">
        <v>8807</v>
      </c>
      <c r="N84" s="152">
        <v>64.357897127</v>
      </c>
      <c r="O84" s="151">
        <v>1407</v>
      </c>
      <c r="P84" s="151">
        <v>2688</v>
      </c>
      <c r="Q84" s="152">
        <v>52.34375</v>
      </c>
      <c r="R84" s="151">
        <v>5705</v>
      </c>
      <c r="S84" s="151">
        <v>8797</v>
      </c>
      <c r="T84" s="152">
        <v>64.851653973</v>
      </c>
      <c r="U84" s="151">
        <v>1576</v>
      </c>
      <c r="V84" s="151">
        <v>2710</v>
      </c>
      <c r="W84" s="152">
        <v>58.15498155</v>
      </c>
      <c r="X84" s="151">
        <v>5739</v>
      </c>
      <c r="Y84" s="151">
        <v>8780</v>
      </c>
      <c r="Z84" s="152">
        <v>65.364464692</v>
      </c>
      <c r="AA84" s="151">
        <v>1648</v>
      </c>
      <c r="AB84" s="151">
        <v>2699</v>
      </c>
      <c r="AC84" s="152">
        <v>61.059651723</v>
      </c>
      <c r="AD84" s="151">
        <v>5779</v>
      </c>
      <c r="AE84" s="151">
        <v>8772</v>
      </c>
      <c r="AF84" s="152">
        <v>65.880072959</v>
      </c>
    </row>
    <row r="85" spans="1:32" ht="15">
      <c r="A85" s="151" t="s">
        <v>235</v>
      </c>
      <c r="B85" s="151" t="s">
        <v>235</v>
      </c>
      <c r="C85" s="151">
        <v>5333</v>
      </c>
      <c r="D85" s="151">
        <v>10403</v>
      </c>
      <c r="E85" s="152">
        <v>51.264058445</v>
      </c>
      <c r="F85" s="151">
        <v>20699</v>
      </c>
      <c r="G85" s="151">
        <v>32959</v>
      </c>
      <c r="H85" s="152">
        <v>62.802269486</v>
      </c>
      <c r="I85" s="151">
        <v>5333</v>
      </c>
      <c r="J85" s="151">
        <v>10444</v>
      </c>
      <c r="K85" s="152">
        <v>51.062811183</v>
      </c>
      <c r="L85" s="151">
        <v>21101</v>
      </c>
      <c r="M85" s="151">
        <v>33192</v>
      </c>
      <c r="N85" s="152">
        <v>63.572547602</v>
      </c>
      <c r="O85" s="151">
        <v>5471</v>
      </c>
      <c r="P85" s="151">
        <v>10383</v>
      </c>
      <c r="Q85" s="152">
        <v>52.691900222</v>
      </c>
      <c r="R85" s="151">
        <v>21215</v>
      </c>
      <c r="S85" s="151">
        <v>33253</v>
      </c>
      <c r="T85" s="152">
        <v>63.798755</v>
      </c>
      <c r="U85" s="151">
        <v>5904</v>
      </c>
      <c r="V85" s="151">
        <v>10445</v>
      </c>
      <c r="W85" s="152">
        <v>56.524652944</v>
      </c>
      <c r="X85" s="151">
        <v>21441</v>
      </c>
      <c r="Y85" s="151">
        <v>33529</v>
      </c>
      <c r="Z85" s="152">
        <v>63.947627427</v>
      </c>
      <c r="AA85" s="151">
        <v>6098</v>
      </c>
      <c r="AB85" s="151">
        <v>10416</v>
      </c>
      <c r="AC85" s="152">
        <v>58.544546851</v>
      </c>
      <c r="AD85" s="151">
        <v>21566</v>
      </c>
      <c r="AE85" s="151">
        <v>33541</v>
      </c>
      <c r="AF85" s="152">
        <v>64.29742703</v>
      </c>
    </row>
    <row r="86" spans="1:32" ht="15">
      <c r="A86" s="151" t="s">
        <v>236</v>
      </c>
      <c r="B86" s="151" t="s">
        <v>236</v>
      </c>
      <c r="C86" s="151">
        <v>20112</v>
      </c>
      <c r="D86" s="151">
        <v>37504</v>
      </c>
      <c r="E86" s="152">
        <v>53.626279863</v>
      </c>
      <c r="F86" s="151">
        <v>70854</v>
      </c>
      <c r="G86" s="151">
        <v>112768</v>
      </c>
      <c r="H86" s="152">
        <v>62.83165437</v>
      </c>
      <c r="I86" s="151">
        <v>19954</v>
      </c>
      <c r="J86" s="151">
        <v>37472</v>
      </c>
      <c r="K86" s="152">
        <v>53.250426985</v>
      </c>
      <c r="L86" s="151">
        <v>72517</v>
      </c>
      <c r="M86" s="151">
        <v>113245</v>
      </c>
      <c r="N86" s="152">
        <v>64.035498256</v>
      </c>
      <c r="O86" s="151">
        <v>20790</v>
      </c>
      <c r="P86" s="151">
        <v>37322</v>
      </c>
      <c r="Q86" s="152">
        <v>55.704410267</v>
      </c>
      <c r="R86" s="151">
        <v>73415</v>
      </c>
      <c r="S86" s="151">
        <v>113566</v>
      </c>
      <c r="T86" s="152">
        <v>64.645228325</v>
      </c>
      <c r="U86" s="151">
        <v>22418</v>
      </c>
      <c r="V86" s="151">
        <v>37332</v>
      </c>
      <c r="W86" s="152">
        <v>60.050358941</v>
      </c>
      <c r="X86" s="151">
        <v>74322</v>
      </c>
      <c r="Y86" s="151">
        <v>113807</v>
      </c>
      <c r="Z86" s="152">
        <v>65.305297565</v>
      </c>
      <c r="AA86" s="151">
        <v>23194</v>
      </c>
      <c r="AB86" s="151">
        <v>37265</v>
      </c>
      <c r="AC86" s="152">
        <v>62.24070844</v>
      </c>
      <c r="AD86" s="151">
        <v>74938</v>
      </c>
      <c r="AE86" s="151">
        <v>113980</v>
      </c>
      <c r="AF86" s="152">
        <v>65.746622214</v>
      </c>
    </row>
    <row r="87" spans="1:32" ht="15">
      <c r="A87" s="151" t="s">
        <v>170</v>
      </c>
      <c r="B87" s="151" t="s">
        <v>237</v>
      </c>
      <c r="C87" s="151">
        <v>584</v>
      </c>
      <c r="D87" s="151">
        <v>1013</v>
      </c>
      <c r="E87" s="152">
        <v>57.650542942</v>
      </c>
      <c r="F87" s="151">
        <v>2328</v>
      </c>
      <c r="G87" s="151">
        <v>3276</v>
      </c>
      <c r="H87" s="152">
        <v>71.062271062</v>
      </c>
      <c r="I87" s="151">
        <v>590</v>
      </c>
      <c r="J87" s="151">
        <v>1011</v>
      </c>
      <c r="K87" s="152">
        <v>58.358061325</v>
      </c>
      <c r="L87" s="151">
        <v>2363</v>
      </c>
      <c r="M87" s="151">
        <v>3288</v>
      </c>
      <c r="N87" s="152">
        <v>71.867396594</v>
      </c>
      <c r="O87" s="151">
        <v>617</v>
      </c>
      <c r="P87" s="151">
        <v>1021</v>
      </c>
      <c r="Q87" s="152">
        <v>60.430950049</v>
      </c>
      <c r="R87" s="151">
        <v>2374</v>
      </c>
      <c r="S87" s="151">
        <v>3269</v>
      </c>
      <c r="T87" s="152">
        <v>72.621596819</v>
      </c>
      <c r="U87" s="151">
        <v>718</v>
      </c>
      <c r="V87" s="151">
        <v>1027</v>
      </c>
      <c r="W87" s="152">
        <v>69.912366115</v>
      </c>
      <c r="X87" s="151">
        <v>2411</v>
      </c>
      <c r="Y87" s="151">
        <v>3294</v>
      </c>
      <c r="Z87" s="152">
        <v>73.193685489</v>
      </c>
      <c r="AA87" s="151">
        <v>701</v>
      </c>
      <c r="AB87" s="151">
        <v>1019</v>
      </c>
      <c r="AC87" s="152">
        <v>68.792934249</v>
      </c>
      <c r="AD87" s="151">
        <v>2443</v>
      </c>
      <c r="AE87" s="151">
        <v>3287</v>
      </c>
      <c r="AF87" s="152">
        <v>74.323090964</v>
      </c>
    </row>
  </sheetData>
  <sheetProtection/>
  <mergeCells count="15">
    <mergeCell ref="C1:H1"/>
    <mergeCell ref="I1:N1"/>
    <mergeCell ref="O1:T1"/>
    <mergeCell ref="C2:E2"/>
    <mergeCell ref="F2:H2"/>
    <mergeCell ref="I2:K2"/>
    <mergeCell ref="L2:N2"/>
    <mergeCell ref="O2:Q2"/>
    <mergeCell ref="R2:T2"/>
    <mergeCell ref="U1:Z1"/>
    <mergeCell ref="AA1:AF1"/>
    <mergeCell ref="U2:W2"/>
    <mergeCell ref="X2:Z2"/>
    <mergeCell ref="AA2:AC2"/>
    <mergeCell ref="AD2:A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pbecka</cp:lastModifiedBy>
  <cp:lastPrinted>2012-05-15T18:57:17Z</cp:lastPrinted>
  <dcterms:created xsi:type="dcterms:W3CDTF">2001-02-26T21:49:13Z</dcterms:created>
  <dcterms:modified xsi:type="dcterms:W3CDTF">2012-11-14T20:56:18Z</dcterms:modified>
  <cp:category/>
  <cp:version/>
  <cp:contentType/>
  <cp:contentStatus/>
</cp:coreProperties>
</file>